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2760" yWindow="32760" windowWidth="28800" windowHeight="12225"/>
  </bookViews>
  <sheets>
    <sheet name="rozliczenie" sheetId="1" r:id="rId1"/>
  </sheets>
  <definedNames>
    <definedName name="_xlnm.Print_Area" localSheetId="0">rozliczenie!$A$1:$J$142</definedName>
  </definedNames>
  <calcPr calcId="125725"/>
</workbook>
</file>

<file path=xl/calcChain.xml><?xml version="1.0" encoding="utf-8"?>
<calcChain xmlns="http://schemas.openxmlformats.org/spreadsheetml/2006/main">
  <c r="I34" i="1"/>
  <c r="I35"/>
  <c r="I45"/>
  <c r="I55"/>
  <c r="I65"/>
  <c r="I75"/>
  <c r="I84"/>
  <c r="I93"/>
  <c r="I102"/>
  <c r="I112"/>
  <c r="I122"/>
  <c r="I132"/>
  <c r="I133"/>
  <c r="G34"/>
  <c r="H33"/>
  <c r="H32"/>
  <c r="H31"/>
  <c r="H30"/>
  <c r="H29"/>
  <c r="H28"/>
  <c r="H27"/>
  <c r="H34"/>
  <c r="I24"/>
  <c r="I25"/>
  <c r="G24"/>
  <c r="G25"/>
  <c r="H23"/>
  <c r="H22"/>
  <c r="H21"/>
  <c r="H20"/>
  <c r="H19"/>
  <c r="H18"/>
  <c r="H17"/>
  <c r="H16"/>
  <c r="H15"/>
  <c r="H14"/>
  <c r="H24"/>
  <c r="H25"/>
  <c r="H92"/>
  <c r="I92"/>
  <c r="G92"/>
  <c r="I131"/>
  <c r="H131"/>
  <c r="G131"/>
  <c r="I121"/>
  <c r="H121"/>
  <c r="G121"/>
  <c r="I111"/>
  <c r="H111"/>
  <c r="G111"/>
  <c r="I101"/>
  <c r="H101"/>
  <c r="G101"/>
  <c r="I83"/>
  <c r="H83"/>
  <c r="G83"/>
  <c r="I74"/>
  <c r="H74"/>
  <c r="G74"/>
  <c r="I54"/>
  <c r="H54"/>
  <c r="G54"/>
  <c r="I44"/>
  <c r="H44"/>
  <c r="G44"/>
  <c r="G64"/>
  <c r="H64"/>
  <c r="I64"/>
  <c r="H35"/>
  <c r="H45"/>
  <c r="H55"/>
  <c r="H65"/>
  <c r="H75"/>
  <c r="H84"/>
  <c r="H93"/>
  <c r="H102"/>
  <c r="H112"/>
  <c r="H122"/>
  <c r="H132"/>
  <c r="H133"/>
  <c r="I136"/>
  <c r="G35"/>
  <c r="G45"/>
  <c r="G55"/>
  <c r="G65"/>
  <c r="G75"/>
  <c r="G84"/>
  <c r="G93"/>
  <c r="G102"/>
  <c r="G112"/>
  <c r="G122"/>
  <c r="G132"/>
  <c r="G133"/>
</calcChain>
</file>

<file path=xl/sharedStrings.xml><?xml version="1.0" encoding="utf-8"?>
<sst xmlns="http://schemas.openxmlformats.org/spreadsheetml/2006/main" count="188" uniqueCount="138">
  <si>
    <t>L.p.</t>
  </si>
  <si>
    <t>suma</t>
  </si>
  <si>
    <t>sporządził/a:</t>
  </si>
  <si>
    <t>data:</t>
  </si>
  <si>
    <t>Nr umowy o dofinansowanie projektu :</t>
  </si>
  <si>
    <t>Nazwa Projektu:</t>
  </si>
  <si>
    <t>1.</t>
  </si>
  <si>
    <t>2.</t>
  </si>
  <si>
    <t>czytelny podpis:</t>
  </si>
  <si>
    <t>11</t>
  </si>
  <si>
    <t>6</t>
  </si>
  <si>
    <t>10</t>
  </si>
  <si>
    <t>12</t>
  </si>
  <si>
    <t>Data zapłaty</t>
  </si>
  <si>
    <t>Numer faktury/rachunku/innego dokumentu potwierdzającego dokonanie wydatku</t>
  </si>
  <si>
    <t>Data wystawienia faktury/rachunku/innego dokumentu potwierdzającego dokonanie wydatku</t>
  </si>
  <si>
    <t>wypełnia Uczestnik :</t>
  </si>
  <si>
    <t>Uczestnik:</t>
  </si>
  <si>
    <t>Rozliczenie wydatków w ramach przyznanego podstawowego wsparcia pomostowego</t>
  </si>
  <si>
    <t>Opis wydatku</t>
  </si>
  <si>
    <t>Kwota wydatku brutto</t>
  </si>
  <si>
    <t>Business School H. Polak, M. Polak Sp. Jawna</t>
  </si>
  <si>
    <t>Nr umowy o przyznanie wsparcia pomostowego: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</si>
  <si>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</si>
  <si>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</si>
  <si>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</si>
  <si>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</si>
  <si>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</si>
  <si>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</si>
  <si>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</si>
  <si>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</si>
  <si>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</si>
  <si>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</si>
  <si>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</si>
  <si>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</si>
  <si>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</si>
  <si>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</si>
  <si>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</si>
  <si>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</si>
  <si>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</si>
  <si>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</si>
  <si>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</si>
  <si>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</si>
  <si>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</si>
  <si>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</si>
  <si>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</si>
  <si>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</si>
  <si>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</si>
  <si>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</si>
  <si>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DDMMMRR</t>
  </si>
  <si>
    <t>Rozliczenie środków finansowych otrzymanych w ramach wsparcia pomostowego</t>
  </si>
  <si>
    <t xml:space="preserve">Beneficjent: </t>
  </si>
  <si>
    <t>Nazwa firmy uczestnika:</t>
  </si>
  <si>
    <t>suma narastająco</t>
  </si>
  <si>
    <t>29.</t>
  </si>
  <si>
    <t>30.</t>
  </si>
  <si>
    <t>31.</t>
  </si>
  <si>
    <t>Rozliczenie II</t>
  </si>
  <si>
    <t>Rozliczenie III</t>
  </si>
  <si>
    <t>Rozliczenie IV</t>
  </si>
  <si>
    <t>Rozliczenie V</t>
  </si>
  <si>
    <t>32.</t>
  </si>
  <si>
    <t>33.</t>
  </si>
  <si>
    <t>34.</t>
  </si>
  <si>
    <t>35.</t>
  </si>
  <si>
    <t>36.</t>
  </si>
  <si>
    <t>37.</t>
  </si>
  <si>
    <t>38.</t>
  </si>
  <si>
    <t>Rozliczenie VI</t>
  </si>
  <si>
    <t>Rozliczenie VII</t>
  </si>
  <si>
    <t>Rozliczenie VIII</t>
  </si>
  <si>
    <t>Rozliczenie IX</t>
  </si>
  <si>
    <t>SUMA ROZLICZONA</t>
  </si>
  <si>
    <t>Rozliczenie X</t>
  </si>
  <si>
    <t>Rozliczenie XI</t>
  </si>
  <si>
    <t>Rozliczenie XII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</si>
  <si>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</si>
  <si>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</si>
  <si>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</si>
  <si>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</si>
  <si>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</si>
  <si>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</si>
  <si>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</si>
  <si>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</si>
  <si>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</si>
  <si>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</si>
  <si>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</si>
  <si>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</si>
  <si>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</si>
  <si>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</si>
  <si>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</si>
  <si>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</si>
  <si>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</si>
  <si>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</si>
  <si>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</si>
  <si>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</si>
  <si>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</si>
  <si>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</si>
  <si>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</si>
  <si>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</si>
  <si>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</si>
  <si>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 xml:space="preserve">Pozostało do rozliczenia: </t>
  </si>
  <si>
    <t xml:space="preserve">Kwota otrzymanej dotacji wynikająca z umowy </t>
  </si>
  <si>
    <t>Kwota wydatków kwalifikowalnych (kwota netto)</t>
  </si>
  <si>
    <t>Kwota VAT w kwocie brutto</t>
  </si>
  <si>
    <t>najem lokalu</t>
  </si>
  <si>
    <t>F/FA1/18/000065</t>
  </si>
  <si>
    <t>pieczątka</t>
  </si>
  <si>
    <t>zakup paliwa</t>
  </si>
  <si>
    <t>Faktura VAT 7266K1</t>
  </si>
  <si>
    <t xml:space="preserve">opłata rejestracyjna pojazdu </t>
  </si>
  <si>
    <t>Wpłata gotówkowa</t>
  </si>
  <si>
    <t xml:space="preserve">polisa ubezpieczeniowa przyczepki </t>
  </si>
  <si>
    <t>Polisa nr 908568567895</t>
  </si>
  <si>
    <t>usługi telekomunikacyjne</t>
  </si>
  <si>
    <t>prowadzenie KPiR (księgowość)</t>
  </si>
  <si>
    <t>Faktura nr. 8033K1/4250/1</t>
  </si>
  <si>
    <t>ubezpieczenie samochodu OC i NNW</t>
  </si>
  <si>
    <t>Polisa nr 920000135121</t>
  </si>
  <si>
    <t>Projekt  „POSTAW NA WŁASNY BIZNES - II Edycja” 
  współfinansowany ze środków Unii Europejskiej w ramach Europejskiego Funduszu Społecznego 
w ramach Regionalnego Programu Operacyjnego Województwa Łódzkiego 2014-2020</t>
  </si>
  <si>
    <t>przez Uczestnika Projektu „POSTAW NA WŁASNY BIZNES - II Edycja”</t>
  </si>
  <si>
    <t>na podstawie umowy o udzielenie wsparcia pomostowego nr DOT/WP/…..../II/PNWB2/2020 z dnia ……………...2020 r.</t>
  </si>
  <si>
    <t xml:space="preserve">DOT/WP/…..../II/PNWB2/2020 </t>
  </si>
  <si>
    <t>RPLD.08.03.01-IP.01-10-002/19</t>
  </si>
  <si>
    <t>„POSTAW NA WŁASNY BIZNES - II Edycja”</t>
  </si>
  <si>
    <t>Faktura VAT 741/06/2020</t>
  </si>
  <si>
    <t>Faktura nr FA/38/2020</t>
  </si>
  <si>
    <t>Faktura nr FA/49/2020</t>
  </si>
  <si>
    <t>Deklaracja 08.2020</t>
  </si>
  <si>
    <t>Faktura nr. 7664K1/4250/20</t>
  </si>
  <si>
    <t>Faktura nr. F/40035955/07/20</t>
  </si>
  <si>
    <t>Deklaracja 09.2020</t>
  </si>
  <si>
    <t>Faktura nr. 9034K1/4250/20</t>
  </si>
  <si>
    <t>Faktura nr. 11090K1/0375/20</t>
  </si>
  <si>
    <t>ZUS za 08.2020</t>
  </si>
  <si>
    <t>ZUS za 09.2020</t>
  </si>
  <si>
    <t>Faktura nr. F/40496308/08/20</t>
  </si>
  <si>
    <t>Faktura nr. 8433K1/4250/20</t>
  </si>
</sst>
</file>

<file path=xl/styles.xml><?xml version="1.0" encoding="utf-8"?>
<styleSheet xmlns="http://schemas.openxmlformats.org/spreadsheetml/2006/main">
  <fonts count="20">
    <font>
      <sz val="10"/>
      <name val="Arial"/>
      <charset val="238"/>
    </font>
    <font>
      <sz val="20"/>
      <name val="Arial Black"/>
      <family val="2"/>
      <charset val="238"/>
    </font>
    <font>
      <sz val="11"/>
      <name val="Arial"/>
      <family val="2"/>
      <charset val="238"/>
    </font>
    <font>
      <sz val="11"/>
      <name val="Arial"/>
      <family val="2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</font>
    <font>
      <sz val="12"/>
      <name val="Arial"/>
      <family val="2"/>
      <charset val="238"/>
    </font>
    <font>
      <sz val="10"/>
      <name val="Arial"/>
      <family val="2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i/>
      <sz val="14"/>
      <name val="Arial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i/>
      <u/>
      <sz val="10"/>
      <name val="Arial"/>
      <family val="2"/>
    </font>
    <font>
      <b/>
      <sz val="11"/>
      <name val="Arial"/>
      <family val="2"/>
    </font>
    <font>
      <sz val="12"/>
      <name val="Arial Black"/>
      <family val="2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u/>
      <sz val="16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8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49" fontId="10" fillId="2" borderId="3" xfId="0" applyNumberFormat="1" applyFont="1" applyFill="1" applyBorder="1" applyAlignment="1">
      <alignment horizontal="center" vertical="center"/>
    </xf>
    <xf numFmtId="49" fontId="10" fillId="2" borderId="4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4" fontId="9" fillId="0" borderId="0" xfId="0" applyNumberFormat="1" applyFont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4" fontId="9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15" fillId="0" borderId="9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2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vertical="center" wrapText="1"/>
    </xf>
    <xf numFmtId="17" fontId="12" fillId="0" borderId="2" xfId="0" applyNumberFormat="1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4" fontId="18" fillId="2" borderId="1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4" fontId="12" fillId="0" borderId="0" xfId="0" applyNumberFormat="1" applyFont="1" applyBorder="1" applyAlignment="1">
      <alignment vertical="center"/>
    </xf>
    <xf numFmtId="4" fontId="12" fillId="0" borderId="0" xfId="0" applyNumberFormat="1" applyFont="1" applyAlignment="1">
      <alignment vertical="center"/>
    </xf>
    <xf numFmtId="0" fontId="12" fillId="0" borderId="2" xfId="0" applyFont="1" applyBorder="1" applyAlignment="1">
      <alignment horizontal="left" vertical="center" shrinkToFit="1"/>
    </xf>
    <xf numFmtId="17" fontId="12" fillId="0" borderId="2" xfId="0" applyNumberFormat="1" applyFont="1" applyBorder="1" applyAlignment="1">
      <alignment horizontal="left" vertical="center" shrinkToFit="1"/>
    </xf>
    <xf numFmtId="4" fontId="18" fillId="0" borderId="0" xfId="0" applyNumberFormat="1" applyFont="1" applyFill="1" applyBorder="1" applyAlignment="1">
      <alignment horizontal="right" vertical="center"/>
    </xf>
    <xf numFmtId="4" fontId="18" fillId="0" borderId="0" xfId="0" applyNumberFormat="1" applyFont="1" applyFill="1" applyBorder="1" applyAlignment="1">
      <alignment vertical="center"/>
    </xf>
    <xf numFmtId="4" fontId="12" fillId="0" borderId="3" xfId="0" applyNumberFormat="1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49" fontId="10" fillId="2" borderId="13" xfId="0" applyNumberFormat="1" applyFont="1" applyFill="1" applyBorder="1" applyAlignment="1">
      <alignment horizontal="center" vertical="center"/>
    </xf>
    <xf numFmtId="49" fontId="10" fillId="2" borderId="3" xfId="0" applyNumberFormat="1" applyFont="1" applyFill="1" applyBorder="1" applyAlignment="1">
      <alignment horizontal="center" vertical="center" wrapText="1"/>
    </xf>
    <xf numFmtId="49" fontId="10" fillId="3" borderId="14" xfId="0" applyNumberFormat="1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2" fillId="0" borderId="9" xfId="0" applyFont="1" applyBorder="1" applyAlignment="1">
      <alignment vertical="center" wrapText="1"/>
    </xf>
    <xf numFmtId="0" fontId="12" fillId="0" borderId="9" xfId="0" applyFont="1" applyBorder="1" applyAlignment="1">
      <alignment horizontal="left" vertical="center" shrinkToFit="1"/>
    </xf>
    <xf numFmtId="0" fontId="12" fillId="0" borderId="9" xfId="0" applyFont="1" applyBorder="1" applyAlignment="1">
      <alignment horizontal="center" vertical="center" wrapText="1"/>
    </xf>
    <xf numFmtId="4" fontId="12" fillId="0" borderId="9" xfId="0" applyNumberFormat="1" applyFont="1" applyBorder="1" applyAlignment="1">
      <alignment vertical="center" wrapText="1"/>
    </xf>
    <xf numFmtId="4" fontId="12" fillId="0" borderId="11" xfId="0" applyNumberFormat="1" applyFont="1" applyBorder="1" applyAlignment="1">
      <alignment vertical="center" wrapText="1"/>
    </xf>
    <xf numFmtId="0" fontId="18" fillId="0" borderId="16" xfId="0" applyFont="1" applyBorder="1" applyAlignment="1">
      <alignment horizontal="center" vertical="center" wrapText="1"/>
    </xf>
    <xf numFmtId="4" fontId="12" fillId="0" borderId="8" xfId="0" applyNumberFormat="1" applyFont="1" applyBorder="1" applyAlignment="1">
      <alignment vertical="center" wrapText="1"/>
    </xf>
    <xf numFmtId="4" fontId="9" fillId="0" borderId="8" xfId="0" applyNumberFormat="1" applyFont="1" applyBorder="1" applyAlignment="1">
      <alignment vertical="center" wrapText="1"/>
    </xf>
    <xf numFmtId="0" fontId="18" fillId="0" borderId="17" xfId="0" applyFont="1" applyBorder="1" applyAlignment="1">
      <alignment horizontal="center" vertical="center" wrapText="1"/>
    </xf>
    <xf numFmtId="17" fontId="12" fillId="0" borderId="18" xfId="0" applyNumberFormat="1" applyFont="1" applyBorder="1" applyAlignment="1">
      <alignment vertical="center" wrapText="1"/>
    </xf>
    <xf numFmtId="17" fontId="12" fillId="0" borderId="18" xfId="0" applyNumberFormat="1" applyFont="1" applyBorder="1" applyAlignment="1">
      <alignment horizontal="left" vertical="center" shrinkToFit="1"/>
    </xf>
    <xf numFmtId="0" fontId="12" fillId="0" borderId="18" xfId="0" applyFont="1" applyBorder="1" applyAlignment="1">
      <alignment horizontal="center" vertical="center" wrapText="1"/>
    </xf>
    <xf numFmtId="4" fontId="12" fillId="0" borderId="18" xfId="0" applyNumberFormat="1" applyFont="1" applyBorder="1" applyAlignment="1">
      <alignment vertical="center" wrapText="1"/>
    </xf>
    <xf numFmtId="4" fontId="9" fillId="0" borderId="6" xfId="0" applyNumberFormat="1" applyFont="1" applyBorder="1" applyAlignment="1">
      <alignment vertical="center" wrapText="1"/>
    </xf>
    <xf numFmtId="4" fontId="18" fillId="2" borderId="19" xfId="0" applyNumberFormat="1" applyFont="1" applyFill="1" applyBorder="1" applyAlignment="1">
      <alignment horizontal="right" vertical="center"/>
    </xf>
    <xf numFmtId="17" fontId="12" fillId="0" borderId="9" xfId="0" applyNumberFormat="1" applyFont="1" applyBorder="1" applyAlignment="1">
      <alignment vertical="center" wrapText="1"/>
    </xf>
    <xf numFmtId="17" fontId="12" fillId="0" borderId="9" xfId="0" applyNumberFormat="1" applyFont="1" applyBorder="1" applyAlignment="1">
      <alignment horizontal="left" vertical="center" shrinkToFit="1"/>
    </xf>
    <xf numFmtId="4" fontId="9" fillId="0" borderId="11" xfId="0" applyNumberFormat="1" applyFont="1" applyBorder="1" applyAlignment="1">
      <alignment vertical="center" wrapText="1"/>
    </xf>
    <xf numFmtId="4" fontId="18" fillId="0" borderId="20" xfId="0" applyNumberFormat="1" applyFont="1" applyFill="1" applyBorder="1" applyAlignment="1">
      <alignment horizontal="right" vertical="center"/>
    </xf>
    <xf numFmtId="4" fontId="18" fillId="0" borderId="21" xfId="0" applyNumberFormat="1" applyFont="1" applyFill="1" applyBorder="1" applyAlignment="1">
      <alignment vertical="center"/>
    </xf>
    <xf numFmtId="4" fontId="18" fillId="4" borderId="22" xfId="0" applyNumberFormat="1" applyFont="1" applyFill="1" applyBorder="1" applyAlignment="1">
      <alignment horizontal="right" vertical="center"/>
    </xf>
    <xf numFmtId="4" fontId="18" fillId="4" borderId="23" xfId="0" applyNumberFormat="1" applyFont="1" applyFill="1" applyBorder="1" applyAlignment="1">
      <alignment vertical="center"/>
    </xf>
    <xf numFmtId="4" fontId="9" fillId="0" borderId="14" xfId="0" applyNumberFormat="1" applyFont="1" applyBorder="1" applyAlignment="1">
      <alignment vertical="center" wrapText="1"/>
    </xf>
    <xf numFmtId="4" fontId="18" fillId="5" borderId="15" xfId="0" applyNumberFormat="1" applyFont="1" applyFill="1" applyBorder="1" applyAlignment="1">
      <alignment horizontal="right" vertical="center"/>
    </xf>
    <xf numFmtId="4" fontId="18" fillId="5" borderId="9" xfId="0" applyNumberFormat="1" applyFont="1" applyFill="1" applyBorder="1" applyAlignment="1">
      <alignment vertical="center"/>
    </xf>
    <xf numFmtId="4" fontId="18" fillId="2" borderId="9" xfId="0" applyNumberFormat="1" applyFont="1" applyFill="1" applyBorder="1" applyAlignment="1">
      <alignment vertical="center"/>
    </xf>
    <xf numFmtId="4" fontId="18" fillId="2" borderId="11" xfId="0" applyNumberFormat="1" applyFont="1" applyFill="1" applyBorder="1" applyAlignment="1">
      <alignment vertical="center"/>
    </xf>
    <xf numFmtId="4" fontId="17" fillId="5" borderId="17" xfId="0" applyNumberFormat="1" applyFont="1" applyFill="1" applyBorder="1" applyAlignment="1">
      <alignment horizontal="right" vertical="center"/>
    </xf>
    <xf numFmtId="4" fontId="17" fillId="5" borderId="18" xfId="0" applyNumberFormat="1" applyFont="1" applyFill="1" applyBorder="1" applyAlignment="1">
      <alignment vertical="center"/>
    </xf>
    <xf numFmtId="4" fontId="18" fillId="0" borderId="24" xfId="0" applyNumberFormat="1" applyFont="1" applyFill="1" applyBorder="1" applyAlignment="1">
      <alignment vertical="center"/>
    </xf>
    <xf numFmtId="17" fontId="12" fillId="0" borderId="25" xfId="0" applyNumberFormat="1" applyFont="1" applyBorder="1" applyAlignment="1">
      <alignment vertical="center" wrapText="1"/>
    </xf>
    <xf numFmtId="0" fontId="12" fillId="0" borderId="26" xfId="0" applyFont="1" applyBorder="1" applyAlignment="1">
      <alignment vertical="center" wrapText="1"/>
    </xf>
    <xf numFmtId="17" fontId="12" fillId="0" borderId="27" xfId="0" applyNumberFormat="1" applyFont="1" applyBorder="1" applyAlignment="1">
      <alignment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4" fontId="17" fillId="5" borderId="22" xfId="0" applyNumberFormat="1" applyFont="1" applyFill="1" applyBorder="1" applyAlignment="1">
      <alignment horizontal="right" vertical="center"/>
    </xf>
    <xf numFmtId="4" fontId="17" fillId="5" borderId="23" xfId="0" applyNumberFormat="1" applyFont="1" applyFill="1" applyBorder="1" applyAlignment="1">
      <alignment vertical="center"/>
    </xf>
    <xf numFmtId="4" fontId="17" fillId="5" borderId="31" xfId="0" applyNumberFormat="1" applyFont="1" applyFill="1" applyBorder="1" applyAlignment="1">
      <alignment vertical="center"/>
    </xf>
    <xf numFmtId="4" fontId="18" fillId="4" borderId="31" xfId="0" applyNumberFormat="1" applyFont="1" applyFill="1" applyBorder="1" applyAlignment="1">
      <alignment vertical="center"/>
    </xf>
    <xf numFmtId="4" fontId="17" fillId="4" borderId="22" xfId="0" applyNumberFormat="1" applyFont="1" applyFill="1" applyBorder="1" applyAlignment="1">
      <alignment horizontal="right" vertical="center"/>
    </xf>
    <xf numFmtId="4" fontId="17" fillId="4" borderId="23" xfId="0" applyNumberFormat="1" applyFont="1" applyFill="1" applyBorder="1" applyAlignment="1">
      <alignment horizontal="right" vertical="center"/>
    </xf>
    <xf numFmtId="0" fontId="12" fillId="0" borderId="18" xfId="0" applyFont="1" applyBorder="1" applyAlignment="1">
      <alignment vertical="center" wrapText="1"/>
    </xf>
    <xf numFmtId="0" fontId="12" fillId="0" borderId="18" xfId="0" applyFont="1" applyBorder="1" applyAlignment="1">
      <alignment horizontal="left" vertical="center" shrinkToFit="1"/>
    </xf>
    <xf numFmtId="4" fontId="17" fillId="5" borderId="32" xfId="0" applyNumberFormat="1" applyFont="1" applyFill="1" applyBorder="1" applyAlignment="1">
      <alignment horizontal="right" vertical="center"/>
    </xf>
    <xf numFmtId="4" fontId="17" fillId="5" borderId="3" xfId="0" applyNumberFormat="1" applyFont="1" applyFill="1" applyBorder="1" applyAlignment="1">
      <alignment vertical="center"/>
    </xf>
    <xf numFmtId="0" fontId="18" fillId="0" borderId="33" xfId="0" applyFont="1" applyBorder="1" applyAlignment="1">
      <alignment horizontal="right" vertical="center"/>
    </xf>
    <xf numFmtId="0" fontId="18" fillId="0" borderId="33" xfId="0" applyFont="1" applyFill="1" applyBorder="1" applyAlignment="1">
      <alignment horizontal="right" vertical="center"/>
    </xf>
    <xf numFmtId="4" fontId="18" fillId="0" borderId="34" xfId="0" applyNumberFormat="1" applyFont="1" applyFill="1" applyBorder="1" applyAlignment="1">
      <alignment horizontal="right" vertical="center"/>
    </xf>
    <xf numFmtId="4" fontId="18" fillId="0" borderId="35" xfId="0" applyNumberFormat="1" applyFont="1" applyFill="1" applyBorder="1" applyAlignment="1">
      <alignment vertical="center"/>
    </xf>
    <xf numFmtId="4" fontId="18" fillId="0" borderId="36" xfId="0" applyNumberFormat="1" applyFont="1" applyFill="1" applyBorder="1" applyAlignment="1">
      <alignment vertical="center"/>
    </xf>
    <xf numFmtId="4" fontId="10" fillId="4" borderId="37" xfId="0" applyNumberFormat="1" applyFont="1" applyFill="1" applyBorder="1" applyAlignment="1">
      <alignment vertical="center"/>
    </xf>
    <xf numFmtId="4" fontId="18" fillId="2" borderId="38" xfId="0" applyNumberFormat="1" applyFont="1" applyFill="1" applyBorder="1" applyAlignment="1">
      <alignment horizontal="right" vertical="center"/>
    </xf>
    <xf numFmtId="4" fontId="18" fillId="2" borderId="22" xfId="0" applyNumberFormat="1" applyFont="1" applyFill="1" applyBorder="1" applyAlignment="1">
      <alignment vertical="center"/>
    </xf>
    <xf numFmtId="4" fontId="18" fillId="2" borderId="23" xfId="0" applyNumberFormat="1" applyFont="1" applyFill="1" applyBorder="1" applyAlignment="1">
      <alignment vertical="center"/>
    </xf>
    <xf numFmtId="4" fontId="18" fillId="2" borderId="31" xfId="0" applyNumberFormat="1" applyFont="1" applyFill="1" applyBorder="1" applyAlignment="1">
      <alignment vertical="center"/>
    </xf>
    <xf numFmtId="14" fontId="12" fillId="0" borderId="9" xfId="0" applyNumberFormat="1" applyFont="1" applyBorder="1" applyAlignment="1">
      <alignment horizontal="center" vertical="center" wrapText="1"/>
    </xf>
    <xf numFmtId="14" fontId="12" fillId="0" borderId="2" xfId="0" applyNumberFormat="1" applyFont="1" applyBorder="1" applyAlignment="1">
      <alignment horizontal="center" vertical="center" wrapText="1"/>
    </xf>
    <xf numFmtId="14" fontId="12" fillId="0" borderId="18" xfId="0" applyNumberFormat="1" applyFont="1" applyBorder="1" applyAlignment="1">
      <alignment horizontal="center" vertical="center" wrapText="1"/>
    </xf>
    <xf numFmtId="14" fontId="12" fillId="0" borderId="3" xfId="0" applyNumberFormat="1" applyFont="1" applyBorder="1" applyAlignment="1">
      <alignment horizontal="center" vertical="center" wrapText="1"/>
    </xf>
    <xf numFmtId="4" fontId="12" fillId="0" borderId="14" xfId="0" applyNumberFormat="1" applyFont="1" applyBorder="1" applyAlignment="1">
      <alignment vertical="center" wrapText="1"/>
    </xf>
    <xf numFmtId="4" fontId="12" fillId="0" borderId="6" xfId="0" applyNumberFormat="1" applyFont="1" applyBorder="1" applyAlignment="1">
      <alignment vertical="center" wrapText="1"/>
    </xf>
    <xf numFmtId="0" fontId="15" fillId="2" borderId="41" xfId="0" applyFont="1" applyFill="1" applyBorder="1" applyAlignment="1">
      <alignment horizontal="right" vertical="center"/>
    </xf>
    <xf numFmtId="0" fontId="15" fillId="2" borderId="53" xfId="0" applyFont="1" applyFill="1" applyBorder="1" applyAlignment="1">
      <alignment horizontal="right" vertical="center"/>
    </xf>
    <xf numFmtId="0" fontId="15" fillId="2" borderId="8" xfId="0" applyFont="1" applyFill="1" applyBorder="1" applyAlignment="1">
      <alignment horizontal="right" vertical="center"/>
    </xf>
    <xf numFmtId="0" fontId="15" fillId="2" borderId="29" xfId="0" applyFont="1" applyFill="1" applyBorder="1" applyAlignment="1">
      <alignment horizontal="right" vertical="center"/>
    </xf>
    <xf numFmtId="0" fontId="15" fillId="2" borderId="15" xfId="0" applyFont="1" applyFill="1" applyBorder="1" applyAlignment="1">
      <alignment horizontal="right" vertical="center"/>
    </xf>
    <xf numFmtId="0" fontId="15" fillId="2" borderId="9" xfId="0" applyFont="1" applyFill="1" applyBorder="1" applyAlignment="1">
      <alignment horizontal="right" vertical="center"/>
    </xf>
    <xf numFmtId="0" fontId="15" fillId="2" borderId="16" xfId="0" applyFont="1" applyFill="1" applyBorder="1" applyAlignment="1">
      <alignment horizontal="right" vertical="center"/>
    </xf>
    <xf numFmtId="0" fontId="15" fillId="2" borderId="2" xfId="0" applyFont="1" applyFill="1" applyBorder="1" applyAlignment="1">
      <alignment horizontal="right" vertical="center"/>
    </xf>
    <xf numFmtId="0" fontId="19" fillId="0" borderId="1" xfId="0" applyFont="1" applyBorder="1" applyAlignment="1">
      <alignment horizontal="left" vertical="center"/>
    </xf>
    <xf numFmtId="0" fontId="19" fillId="0" borderId="49" xfId="0" applyFont="1" applyBorder="1" applyAlignment="1">
      <alignment horizontal="left" vertical="center"/>
    </xf>
    <xf numFmtId="0" fontId="19" fillId="0" borderId="50" xfId="0" applyFont="1" applyBorder="1" applyAlignment="1">
      <alignment horizontal="left" vertical="center"/>
    </xf>
    <xf numFmtId="0" fontId="18" fillId="6" borderId="42" xfId="0" applyFont="1" applyFill="1" applyBorder="1" applyAlignment="1">
      <alignment horizontal="center" vertical="center"/>
    </xf>
    <xf numFmtId="0" fontId="18" fillId="6" borderId="37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2" borderId="43" xfId="0" applyFont="1" applyFill="1" applyBorder="1" applyAlignment="1">
      <alignment horizontal="right" vertical="center" wrapText="1"/>
    </xf>
    <xf numFmtId="0" fontId="10" fillId="2" borderId="27" xfId="0" applyFont="1" applyFill="1" applyBorder="1" applyAlignment="1">
      <alignment horizontal="right" vertical="center" wrapText="1"/>
    </xf>
    <xf numFmtId="0" fontId="15" fillId="2" borderId="12" xfId="0" applyFont="1" applyFill="1" applyBorder="1" applyAlignment="1">
      <alignment horizontal="right" vertical="center" wrapText="1"/>
    </xf>
    <xf numFmtId="0" fontId="15" fillId="2" borderId="44" xfId="0" applyFont="1" applyFill="1" applyBorder="1" applyAlignment="1">
      <alignment horizontal="right" vertical="center" wrapText="1"/>
    </xf>
    <xf numFmtId="0" fontId="10" fillId="2" borderId="45" xfId="0" applyFont="1" applyFill="1" applyBorder="1" applyAlignment="1">
      <alignment horizontal="right" vertical="center"/>
    </xf>
    <xf numFmtId="0" fontId="10" fillId="2" borderId="25" xfId="0" applyFont="1" applyFill="1" applyBorder="1" applyAlignment="1">
      <alignment horizontal="right" vertical="center"/>
    </xf>
    <xf numFmtId="0" fontId="10" fillId="4" borderId="42" xfId="0" applyFont="1" applyFill="1" applyBorder="1" applyAlignment="1">
      <alignment horizontal="left"/>
    </xf>
    <xf numFmtId="0" fontId="10" fillId="4" borderId="46" xfId="0" applyFont="1" applyFill="1" applyBorder="1" applyAlignment="1">
      <alignment horizontal="left"/>
    </xf>
    <xf numFmtId="0" fontId="10" fillId="4" borderId="37" xfId="0" applyFont="1" applyFill="1" applyBorder="1" applyAlignment="1">
      <alignment horizontal="left"/>
    </xf>
    <xf numFmtId="0" fontId="13" fillId="0" borderId="0" xfId="0" applyFont="1" applyAlignment="1">
      <alignment horizontal="center" vertical="center"/>
    </xf>
    <xf numFmtId="0" fontId="15" fillId="0" borderId="45" xfId="0" applyFont="1" applyFill="1" applyBorder="1" applyAlignment="1">
      <alignment horizontal="left" vertical="center" wrapText="1"/>
    </xf>
    <xf numFmtId="0" fontId="15" fillId="0" borderId="47" xfId="0" applyFont="1" applyFill="1" applyBorder="1" applyAlignment="1">
      <alignment horizontal="left" vertical="center" wrapText="1"/>
    </xf>
    <xf numFmtId="0" fontId="15" fillId="0" borderId="48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49" xfId="0" applyFont="1" applyFill="1" applyBorder="1" applyAlignment="1">
      <alignment horizontal="left" vertical="center" wrapText="1"/>
    </xf>
    <xf numFmtId="0" fontId="15" fillId="0" borderId="50" xfId="0" applyFont="1" applyFill="1" applyBorder="1" applyAlignment="1">
      <alignment horizontal="left" vertical="center" wrapText="1"/>
    </xf>
    <xf numFmtId="0" fontId="10" fillId="4" borderId="42" xfId="0" applyFont="1" applyFill="1" applyBorder="1" applyAlignment="1">
      <alignment horizontal="left" vertical="center"/>
    </xf>
    <xf numFmtId="0" fontId="10" fillId="4" borderId="46" xfId="0" applyFont="1" applyFill="1" applyBorder="1" applyAlignment="1">
      <alignment horizontal="left" vertical="center"/>
    </xf>
    <xf numFmtId="0" fontId="10" fillId="4" borderId="37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right" vertical="center"/>
    </xf>
    <xf numFmtId="0" fontId="10" fillId="2" borderId="26" xfId="0" applyFont="1" applyFill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2" borderId="17" xfId="0" applyFont="1" applyFill="1" applyBorder="1" applyAlignment="1">
      <alignment horizontal="right" vertical="center" wrapText="1"/>
    </xf>
    <xf numFmtId="0" fontId="15" fillId="2" borderId="18" xfId="0" applyFont="1" applyFill="1" applyBorder="1" applyAlignment="1">
      <alignment horizontal="right" vertical="center" wrapText="1"/>
    </xf>
    <xf numFmtId="0" fontId="17" fillId="0" borderId="15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18" fillId="6" borderId="39" xfId="0" applyFont="1" applyFill="1" applyBorder="1" applyAlignment="1">
      <alignment horizontal="center" vertical="center"/>
    </xf>
    <xf numFmtId="0" fontId="18" fillId="6" borderId="41" xfId="0" applyFont="1" applyFill="1" applyBorder="1" applyAlignment="1">
      <alignment horizontal="center" vertical="center"/>
    </xf>
    <xf numFmtId="4" fontId="10" fillId="4" borderId="35" xfId="0" applyNumberFormat="1" applyFont="1" applyFill="1" applyBorder="1" applyAlignment="1">
      <alignment horizontal="right" vertical="center"/>
    </xf>
    <xf numFmtId="4" fontId="10" fillId="4" borderId="10" xfId="0" applyNumberFormat="1" applyFont="1" applyFill="1" applyBorder="1" applyAlignment="1">
      <alignment horizontal="right" vertical="center"/>
    </xf>
    <xf numFmtId="4" fontId="10" fillId="4" borderId="40" xfId="0" applyNumberFormat="1" applyFont="1" applyFill="1" applyBorder="1" applyAlignment="1">
      <alignment horizontal="right" vertical="center" wrapText="1"/>
    </xf>
    <xf numFmtId="4" fontId="10" fillId="4" borderId="19" xfId="0" applyNumberFormat="1" applyFont="1" applyFill="1" applyBorder="1" applyAlignment="1">
      <alignment horizontal="right" vertical="center" wrapText="1"/>
    </xf>
    <xf numFmtId="4" fontId="12" fillId="0" borderId="35" xfId="0" applyNumberFormat="1" applyFont="1" applyBorder="1" applyAlignment="1">
      <alignment vertical="center" wrapText="1"/>
    </xf>
    <xf numFmtId="4" fontId="12" fillId="0" borderId="51" xfId="0" applyNumberFormat="1" applyFont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2286000</xdr:colOff>
      <xdr:row>0</xdr:row>
      <xdr:rowOff>400050</xdr:rowOff>
    </xdr:from>
    <xdr:to>
      <xdr:col>7</xdr:col>
      <xdr:colOff>1081662</xdr:colOff>
      <xdr:row>0</xdr:row>
      <xdr:rowOff>1328166</xdr:rowOff>
    </xdr:to>
    <xdr:grpSp>
      <xdr:nvGrpSpPr>
        <xdr:cNvPr id="3" name="Grupa 2"/>
        <xdr:cNvGrpSpPr/>
      </xdr:nvGrpSpPr>
      <xdr:grpSpPr>
        <a:xfrm>
          <a:off x="3333750" y="400050"/>
          <a:ext cx="9587487" cy="928116"/>
          <a:chOff x="542925" y="66675"/>
          <a:chExt cx="6296025" cy="609600"/>
        </a:xfrm>
      </xdr:grpSpPr>
      <xdr:pic>
        <xdr:nvPicPr>
          <xdr:cNvPr id="4" name="Obraz 1"/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772025" y="66675"/>
            <a:ext cx="2066925" cy="6096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5" name="Obraz 3"/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542925" y="104775"/>
            <a:ext cx="1238250" cy="5048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" name="Obraz 4"/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2809875" y="114300"/>
            <a:ext cx="990600" cy="5048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0"/>
  <sheetViews>
    <sheetView tabSelected="1" view="pageBreakPreview" zoomScaleNormal="100" zoomScaleSheetLayoutView="100" workbookViewId="0">
      <selection activeCell="D32" sqref="D32"/>
    </sheetView>
  </sheetViews>
  <sheetFormatPr defaultRowHeight="12.75"/>
  <cols>
    <col min="1" max="1" width="5.28515625" style="1" customWidth="1"/>
    <col min="2" max="2" width="10.42578125" style="1" customWidth="1"/>
    <col min="3" max="3" width="34.7109375" style="1" customWidth="1"/>
    <col min="4" max="4" width="41.28515625" style="1" customWidth="1"/>
    <col min="5" max="5" width="34" style="1" customWidth="1"/>
    <col min="6" max="6" width="22.5703125" style="1" customWidth="1"/>
    <col min="7" max="7" width="29.28515625" style="1" customWidth="1"/>
    <col min="8" max="8" width="26.42578125" style="1" customWidth="1"/>
    <col min="9" max="9" width="33.140625" style="1" customWidth="1"/>
    <col min="10" max="10" width="6.5703125" style="1" customWidth="1"/>
    <col min="11" max="12" width="10.42578125" style="1" bestFit="1" customWidth="1"/>
    <col min="13" max="16384" width="9.140625" style="1"/>
  </cols>
  <sheetData>
    <row r="1" spans="1:12" ht="122.25" customHeight="1">
      <c r="A1" s="11"/>
      <c r="B1" s="11"/>
      <c r="C1" s="11"/>
      <c r="D1" s="2"/>
      <c r="E1" s="2"/>
      <c r="G1" s="2"/>
      <c r="H1" s="2"/>
    </row>
    <row r="2" spans="1:12" ht="32.25" customHeight="1">
      <c r="A2" s="143" t="s">
        <v>119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</row>
    <row r="3" spans="1:12" s="7" customFormat="1" ht="60.75" customHeight="1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</row>
    <row r="4" spans="1:12" s="7" customFormat="1" ht="27" customHeight="1">
      <c r="A4" s="153" t="s">
        <v>18</v>
      </c>
      <c r="B4" s="163"/>
      <c r="C4" s="163"/>
      <c r="D4" s="163"/>
      <c r="E4" s="163"/>
      <c r="F4" s="163"/>
      <c r="G4" s="163"/>
      <c r="H4" s="163"/>
      <c r="I4" s="163"/>
      <c r="J4" s="163"/>
    </row>
    <row r="5" spans="1:12" s="7" customFormat="1" ht="27" customHeight="1">
      <c r="A5" s="153" t="s">
        <v>121</v>
      </c>
      <c r="B5" s="153"/>
      <c r="C5" s="153"/>
      <c r="D5" s="153"/>
      <c r="E5" s="153"/>
      <c r="F5" s="153"/>
      <c r="G5" s="153"/>
      <c r="H5" s="153"/>
      <c r="I5" s="153"/>
      <c r="J5" s="153"/>
    </row>
    <row r="6" spans="1:12" s="7" customFormat="1" ht="27" customHeight="1">
      <c r="A6" s="153" t="s">
        <v>120</v>
      </c>
      <c r="B6" s="153"/>
      <c r="C6" s="153"/>
      <c r="D6" s="153"/>
      <c r="E6" s="153"/>
      <c r="F6" s="153"/>
      <c r="G6" s="153"/>
      <c r="H6" s="153"/>
      <c r="I6" s="153"/>
      <c r="J6" s="153"/>
    </row>
    <row r="7" spans="1:12" s="8" customFormat="1" ht="24.75" customHeight="1" thickBot="1">
      <c r="A7" s="166" t="s">
        <v>16</v>
      </c>
      <c r="B7" s="167"/>
      <c r="C7" s="167"/>
      <c r="H7" s="39"/>
    </row>
    <row r="8" spans="1:12" s="3" customFormat="1" ht="31.5" customHeight="1">
      <c r="B8" s="134" t="s">
        <v>51</v>
      </c>
      <c r="C8" s="135"/>
      <c r="D8" s="40" t="s">
        <v>21</v>
      </c>
      <c r="E8" s="130" t="s">
        <v>17</v>
      </c>
      <c r="F8" s="131"/>
      <c r="G8" s="154"/>
      <c r="H8" s="155"/>
      <c r="I8" s="156"/>
    </row>
    <row r="9" spans="1:12" s="3" customFormat="1" ht="31.5" customHeight="1">
      <c r="B9" s="136" t="s">
        <v>5</v>
      </c>
      <c r="C9" s="137"/>
      <c r="D9" s="62" t="s">
        <v>124</v>
      </c>
      <c r="E9" s="132" t="s">
        <v>52</v>
      </c>
      <c r="F9" s="133"/>
      <c r="G9" s="157"/>
      <c r="H9" s="158"/>
      <c r="I9" s="159"/>
    </row>
    <row r="10" spans="1:12" s="3" customFormat="1" ht="31.5" customHeight="1" thickBot="1">
      <c r="B10" s="168" t="s">
        <v>4</v>
      </c>
      <c r="C10" s="169"/>
      <c r="D10" s="63" t="s">
        <v>123</v>
      </c>
      <c r="E10" s="146" t="s">
        <v>22</v>
      </c>
      <c r="F10" s="147"/>
      <c r="G10" s="138" t="s">
        <v>122</v>
      </c>
      <c r="H10" s="139"/>
      <c r="I10" s="140"/>
    </row>
    <row r="11" spans="1:12" s="4" customFormat="1" ht="28.5" customHeight="1">
      <c r="A11" s="41"/>
      <c r="B11" s="170" t="s">
        <v>50</v>
      </c>
      <c r="C11" s="171"/>
      <c r="D11" s="171"/>
      <c r="E11" s="171"/>
      <c r="F11" s="171"/>
      <c r="G11" s="172"/>
      <c r="H11" s="172"/>
      <c r="I11" s="173"/>
      <c r="J11" s="38"/>
    </row>
    <row r="12" spans="1:12" s="4" customFormat="1" ht="180" customHeight="1">
      <c r="A12" s="12"/>
      <c r="B12" s="15" t="s">
        <v>0</v>
      </c>
      <c r="C12" s="16" t="s">
        <v>19</v>
      </c>
      <c r="D12" s="17" t="s">
        <v>14</v>
      </c>
      <c r="E12" s="17" t="s">
        <v>15</v>
      </c>
      <c r="F12" s="18" t="s">
        <v>13</v>
      </c>
      <c r="G12" s="17" t="s">
        <v>20</v>
      </c>
      <c r="H12" s="34" t="s">
        <v>103</v>
      </c>
      <c r="I12" s="37" t="s">
        <v>104</v>
      </c>
      <c r="J12" s="36"/>
      <c r="K12" s="6"/>
    </row>
    <row r="13" spans="1:12" s="4" customFormat="1" ht="15" customHeight="1" thickBot="1">
      <c r="A13" s="12"/>
      <c r="B13" s="64">
        <v>1</v>
      </c>
      <c r="C13" s="19">
        <v>2</v>
      </c>
      <c r="D13" s="65" t="s">
        <v>10</v>
      </c>
      <c r="E13" s="19" t="s">
        <v>49</v>
      </c>
      <c r="F13" s="19" t="s">
        <v>49</v>
      </c>
      <c r="G13" s="65" t="s">
        <v>11</v>
      </c>
      <c r="H13" s="20" t="s">
        <v>9</v>
      </c>
      <c r="I13" s="66" t="s">
        <v>12</v>
      </c>
      <c r="J13" s="5"/>
      <c r="K13" s="6"/>
    </row>
    <row r="14" spans="1:12" s="4" customFormat="1" ht="15.75" customHeight="1">
      <c r="A14" s="13"/>
      <c r="B14" s="67" t="s">
        <v>6</v>
      </c>
      <c r="C14" s="68" t="s">
        <v>105</v>
      </c>
      <c r="D14" s="69" t="s">
        <v>106</v>
      </c>
      <c r="E14" s="124">
        <v>44068</v>
      </c>
      <c r="F14" s="124">
        <v>44068</v>
      </c>
      <c r="G14" s="71">
        <v>151.77000000000001</v>
      </c>
      <c r="H14" s="71">
        <f>G14-I14</f>
        <v>123.39000000000001</v>
      </c>
      <c r="I14" s="72">
        <v>28.38</v>
      </c>
      <c r="J14" s="9"/>
      <c r="K14" s="9"/>
    </row>
    <row r="15" spans="1:12" s="4" customFormat="1" ht="14.25">
      <c r="A15" s="13"/>
      <c r="B15" s="73" t="s">
        <v>7</v>
      </c>
      <c r="C15" s="45" t="s">
        <v>107</v>
      </c>
      <c r="D15" s="55" t="s">
        <v>125</v>
      </c>
      <c r="E15" s="125">
        <v>44070</v>
      </c>
      <c r="F15" s="125">
        <v>44070</v>
      </c>
      <c r="G15" s="44">
        <v>55</v>
      </c>
      <c r="H15" s="44">
        <f>G15-I15</f>
        <v>44.72</v>
      </c>
      <c r="I15" s="74">
        <v>10.28</v>
      </c>
      <c r="J15" s="10"/>
      <c r="K15" s="9"/>
    </row>
    <row r="16" spans="1:12" s="4" customFormat="1" ht="14.25">
      <c r="A16" s="13"/>
      <c r="B16" s="73" t="s">
        <v>23</v>
      </c>
      <c r="C16" s="42" t="s">
        <v>108</v>
      </c>
      <c r="D16" s="54" t="s">
        <v>109</v>
      </c>
      <c r="E16" s="125">
        <v>44070</v>
      </c>
      <c r="F16" s="125">
        <v>44070</v>
      </c>
      <c r="G16" s="44">
        <v>234.88</v>
      </c>
      <c r="H16" s="44">
        <f t="shared" ref="H16:H23" si="0">G16-I16</f>
        <v>190.95999999999998</v>
      </c>
      <c r="I16" s="74">
        <v>43.92</v>
      </c>
      <c r="J16" s="10"/>
      <c r="K16" s="9"/>
    </row>
    <row r="17" spans="1:11" s="4" customFormat="1" ht="14.25">
      <c r="A17" s="13"/>
      <c r="B17" s="73" t="s">
        <v>24</v>
      </c>
      <c r="C17" s="45" t="s">
        <v>110</v>
      </c>
      <c r="D17" s="55" t="s">
        <v>111</v>
      </c>
      <c r="E17" s="125">
        <v>44076</v>
      </c>
      <c r="F17" s="125">
        <v>44076</v>
      </c>
      <c r="G17" s="44">
        <v>121.5</v>
      </c>
      <c r="H17" s="44">
        <f t="shared" si="0"/>
        <v>121.5</v>
      </c>
      <c r="I17" s="74">
        <v>0</v>
      </c>
      <c r="J17" s="10"/>
      <c r="K17" s="9"/>
    </row>
    <row r="18" spans="1:11" s="4" customFormat="1" ht="14.25">
      <c r="A18" s="13"/>
      <c r="B18" s="73" t="s">
        <v>25</v>
      </c>
      <c r="C18" s="42" t="s">
        <v>112</v>
      </c>
      <c r="D18" s="54" t="s">
        <v>113</v>
      </c>
      <c r="E18" s="125">
        <v>44076</v>
      </c>
      <c r="F18" s="125">
        <v>44076</v>
      </c>
      <c r="G18" s="44">
        <v>59</v>
      </c>
      <c r="H18" s="44">
        <f t="shared" si="0"/>
        <v>59</v>
      </c>
      <c r="I18" s="74">
        <v>0</v>
      </c>
      <c r="J18" s="10"/>
      <c r="K18" s="9"/>
    </row>
    <row r="19" spans="1:11" s="4" customFormat="1" ht="14.25">
      <c r="A19" s="13"/>
      <c r="B19" s="73" t="s">
        <v>26</v>
      </c>
      <c r="C19" s="42" t="s">
        <v>134</v>
      </c>
      <c r="D19" s="54" t="s">
        <v>128</v>
      </c>
      <c r="E19" s="125">
        <v>44080</v>
      </c>
      <c r="F19" s="125">
        <v>44080</v>
      </c>
      <c r="G19" s="44">
        <v>420.64</v>
      </c>
      <c r="H19" s="44">
        <f t="shared" si="0"/>
        <v>420.64</v>
      </c>
      <c r="I19" s="74">
        <v>0</v>
      </c>
      <c r="J19" s="10"/>
      <c r="K19" s="9"/>
    </row>
    <row r="20" spans="1:11" s="4" customFormat="1" ht="14.25">
      <c r="A20" s="13"/>
      <c r="B20" s="73" t="s">
        <v>27</v>
      </c>
      <c r="C20" s="45" t="s">
        <v>108</v>
      </c>
      <c r="D20" s="55" t="s">
        <v>129</v>
      </c>
      <c r="E20" s="125">
        <v>44081</v>
      </c>
      <c r="F20" s="125">
        <v>44081</v>
      </c>
      <c r="G20" s="44">
        <v>151.5</v>
      </c>
      <c r="H20" s="44">
        <f t="shared" si="0"/>
        <v>123.17</v>
      </c>
      <c r="I20" s="74">
        <v>28.33</v>
      </c>
      <c r="J20" s="10"/>
      <c r="K20" s="9"/>
    </row>
    <row r="21" spans="1:11" s="46" customFormat="1" ht="14.25" customHeight="1">
      <c r="A21" s="51"/>
      <c r="B21" s="73" t="s">
        <v>28</v>
      </c>
      <c r="C21" s="42" t="s">
        <v>114</v>
      </c>
      <c r="D21" s="54" t="s">
        <v>130</v>
      </c>
      <c r="E21" s="125">
        <v>44082</v>
      </c>
      <c r="F21" s="125">
        <v>44087</v>
      </c>
      <c r="G21" s="44">
        <v>184.3</v>
      </c>
      <c r="H21" s="44">
        <f t="shared" si="0"/>
        <v>149.84</v>
      </c>
      <c r="I21" s="74">
        <v>34.46</v>
      </c>
      <c r="J21" s="52"/>
      <c r="K21" s="53"/>
    </row>
    <row r="22" spans="1:11" s="4" customFormat="1" ht="14.25">
      <c r="A22" s="13"/>
      <c r="B22" s="73" t="s">
        <v>29</v>
      </c>
      <c r="C22" s="42" t="s">
        <v>115</v>
      </c>
      <c r="D22" s="54" t="s">
        <v>126</v>
      </c>
      <c r="E22" s="125">
        <v>44083</v>
      </c>
      <c r="F22" s="125">
        <v>44087</v>
      </c>
      <c r="G22" s="44">
        <v>50</v>
      </c>
      <c r="H22" s="44">
        <f t="shared" si="0"/>
        <v>40.65</v>
      </c>
      <c r="I22" s="74">
        <v>9.35</v>
      </c>
      <c r="J22" s="10"/>
      <c r="K22" s="9"/>
    </row>
    <row r="23" spans="1:11" s="4" customFormat="1" ht="15" thickBot="1">
      <c r="A23" s="13"/>
      <c r="B23" s="76" t="s">
        <v>30</v>
      </c>
      <c r="C23" s="77" t="s">
        <v>108</v>
      </c>
      <c r="D23" s="78" t="s">
        <v>116</v>
      </c>
      <c r="E23" s="126">
        <v>44091</v>
      </c>
      <c r="F23" s="127">
        <v>44091</v>
      </c>
      <c r="G23" s="58">
        <v>121.5</v>
      </c>
      <c r="H23" s="44">
        <f t="shared" si="0"/>
        <v>98.8</v>
      </c>
      <c r="I23" s="128">
        <v>22.7</v>
      </c>
      <c r="J23" s="10"/>
      <c r="K23" s="9"/>
    </row>
    <row r="24" spans="1:11" s="4" customFormat="1" ht="14.25">
      <c r="A24" s="13"/>
      <c r="B24" s="46"/>
      <c r="C24" s="47"/>
      <c r="D24" s="48"/>
      <c r="E24" s="49"/>
      <c r="F24" s="91" t="s">
        <v>1</v>
      </c>
      <c r="G24" s="92">
        <f>SUM(G14:G23)</f>
        <v>1550.09</v>
      </c>
      <c r="H24" s="93">
        <f>SUM(H14:H23)</f>
        <v>1372.6699999999998</v>
      </c>
      <c r="I24" s="94">
        <f>SUM(I14:I23)</f>
        <v>177.42</v>
      </c>
      <c r="J24" s="10"/>
      <c r="K24" s="9"/>
    </row>
    <row r="25" spans="1:11" s="4" customFormat="1" ht="16.5" thickBot="1">
      <c r="A25" s="13"/>
      <c r="B25" s="46"/>
      <c r="C25" s="47"/>
      <c r="D25" s="48"/>
      <c r="E25" s="49"/>
      <c r="F25" s="95" t="s">
        <v>53</v>
      </c>
      <c r="G25" s="96">
        <f>G24</f>
        <v>1550.09</v>
      </c>
      <c r="H25" s="96">
        <f>H24</f>
        <v>1372.6699999999998</v>
      </c>
      <c r="I25" s="96">
        <f>I24</f>
        <v>177.42</v>
      </c>
      <c r="J25" s="10"/>
      <c r="K25" s="9"/>
    </row>
    <row r="26" spans="1:11" s="4" customFormat="1" ht="15" thickBot="1">
      <c r="A26" s="13"/>
      <c r="B26" s="141" t="s">
        <v>57</v>
      </c>
      <c r="C26" s="142"/>
      <c r="D26" s="48"/>
      <c r="E26" s="49"/>
      <c r="F26" s="56"/>
      <c r="G26" s="57"/>
      <c r="H26" s="57"/>
      <c r="I26" s="57"/>
      <c r="J26" s="10"/>
      <c r="K26" s="9"/>
    </row>
    <row r="27" spans="1:11" s="4" customFormat="1" ht="14.25">
      <c r="A27" s="13"/>
      <c r="B27" s="67" t="s">
        <v>31</v>
      </c>
      <c r="C27" s="83" t="s">
        <v>108</v>
      </c>
      <c r="D27" s="84" t="s">
        <v>137</v>
      </c>
      <c r="E27" s="124">
        <v>44102</v>
      </c>
      <c r="F27" s="124">
        <v>44132</v>
      </c>
      <c r="G27" s="71">
        <v>169.07</v>
      </c>
      <c r="H27" s="180">
        <f>G27-I27</f>
        <v>137.45999999999998</v>
      </c>
      <c r="I27" s="72">
        <v>31.61</v>
      </c>
      <c r="J27" s="10"/>
      <c r="K27" s="9"/>
    </row>
    <row r="28" spans="1:11" s="4" customFormat="1" ht="14.25">
      <c r="A28" s="13"/>
      <c r="B28" s="73" t="s">
        <v>32</v>
      </c>
      <c r="C28" s="42" t="s">
        <v>114</v>
      </c>
      <c r="D28" s="54" t="s">
        <v>136</v>
      </c>
      <c r="E28" s="125">
        <v>44112</v>
      </c>
      <c r="F28" s="125">
        <v>44117</v>
      </c>
      <c r="G28" s="44">
        <v>114.4</v>
      </c>
      <c r="H28" s="44">
        <f t="shared" ref="H28:H33" si="1">G28-I28</f>
        <v>16</v>
      </c>
      <c r="I28" s="74">
        <v>98.4</v>
      </c>
      <c r="J28" s="10"/>
      <c r="K28" s="9"/>
    </row>
    <row r="29" spans="1:11" s="4" customFormat="1" ht="14.25">
      <c r="A29" s="13"/>
      <c r="B29" s="73" t="s">
        <v>33</v>
      </c>
      <c r="C29" s="42" t="s">
        <v>115</v>
      </c>
      <c r="D29" s="54" t="s">
        <v>127</v>
      </c>
      <c r="E29" s="125">
        <v>44112</v>
      </c>
      <c r="F29" s="125">
        <v>44112</v>
      </c>
      <c r="G29" s="44">
        <v>100</v>
      </c>
      <c r="H29" s="44">
        <f t="shared" si="1"/>
        <v>81.3</v>
      </c>
      <c r="I29" s="74">
        <v>18.7</v>
      </c>
      <c r="J29" s="10"/>
      <c r="K29" s="9"/>
    </row>
    <row r="30" spans="1:11" s="4" customFormat="1" ht="14.25">
      <c r="A30" s="13"/>
      <c r="B30" s="73" t="s">
        <v>34</v>
      </c>
      <c r="C30" s="42" t="s">
        <v>135</v>
      </c>
      <c r="D30" s="54" t="s">
        <v>131</v>
      </c>
      <c r="E30" s="125">
        <v>44113</v>
      </c>
      <c r="F30" s="125">
        <v>44113</v>
      </c>
      <c r="G30" s="44">
        <v>519.28</v>
      </c>
      <c r="H30" s="44">
        <f t="shared" si="1"/>
        <v>519.28</v>
      </c>
      <c r="I30" s="74">
        <v>0</v>
      </c>
      <c r="J30" s="10"/>
      <c r="K30" s="9"/>
    </row>
    <row r="31" spans="1:11" s="4" customFormat="1" ht="14.25">
      <c r="A31" s="13"/>
      <c r="B31" s="73" t="s">
        <v>35</v>
      </c>
      <c r="C31" s="42" t="s">
        <v>108</v>
      </c>
      <c r="D31" s="54" t="s">
        <v>132</v>
      </c>
      <c r="E31" s="125">
        <v>44115</v>
      </c>
      <c r="F31" s="125">
        <v>44115</v>
      </c>
      <c r="G31" s="44">
        <v>185.74</v>
      </c>
      <c r="H31" s="44">
        <f t="shared" si="1"/>
        <v>151.01000000000002</v>
      </c>
      <c r="I31" s="74">
        <v>34.729999999999997</v>
      </c>
      <c r="J31" s="10"/>
      <c r="K31" s="9"/>
    </row>
    <row r="32" spans="1:11" s="4" customFormat="1" ht="14.25">
      <c r="A32" s="13"/>
      <c r="B32" s="73" t="s">
        <v>36</v>
      </c>
      <c r="C32" s="42" t="s">
        <v>117</v>
      </c>
      <c r="D32" s="54" t="s">
        <v>118</v>
      </c>
      <c r="E32" s="125">
        <v>44117</v>
      </c>
      <c r="F32" s="125">
        <v>44117</v>
      </c>
      <c r="G32" s="44">
        <v>588</v>
      </c>
      <c r="H32" s="44">
        <f t="shared" si="1"/>
        <v>588</v>
      </c>
      <c r="I32" s="74">
        <v>0</v>
      </c>
      <c r="J32" s="10"/>
      <c r="K32" s="9"/>
    </row>
    <row r="33" spans="1:11" s="4" customFormat="1" ht="15" thickBot="1">
      <c r="A33" s="13"/>
      <c r="B33" s="76" t="s">
        <v>37</v>
      </c>
      <c r="C33" s="77" t="s">
        <v>108</v>
      </c>
      <c r="D33" s="78" t="s">
        <v>133</v>
      </c>
      <c r="E33" s="126">
        <v>44118</v>
      </c>
      <c r="F33" s="125">
        <v>44118</v>
      </c>
      <c r="G33" s="80">
        <v>167.64</v>
      </c>
      <c r="H33" s="181">
        <f t="shared" si="1"/>
        <v>136.32</v>
      </c>
      <c r="I33" s="129">
        <v>31.32</v>
      </c>
      <c r="J33" s="10"/>
      <c r="K33" s="9"/>
    </row>
    <row r="34" spans="1:11" s="4" customFormat="1" ht="15" thickBot="1">
      <c r="A34" s="13"/>
      <c r="B34" s="46"/>
      <c r="C34" s="47"/>
      <c r="D34" s="48"/>
      <c r="E34" s="49"/>
      <c r="F34" s="82" t="s">
        <v>1</v>
      </c>
      <c r="G34" s="50">
        <f>SUM(G27:G33)</f>
        <v>1844.13</v>
      </c>
      <c r="H34" s="50">
        <f>SUM(H27:H33)</f>
        <v>1629.37</v>
      </c>
      <c r="I34" s="50">
        <f>SUM(I27:I33)</f>
        <v>214.75999999999996</v>
      </c>
      <c r="J34" s="10"/>
      <c r="K34" s="9"/>
    </row>
    <row r="35" spans="1:11" s="4" customFormat="1" ht="16.5" thickBot="1">
      <c r="A35" s="13"/>
      <c r="B35" s="46"/>
      <c r="C35" s="47"/>
      <c r="D35" s="48"/>
      <c r="E35" s="49"/>
      <c r="F35" s="95" t="s">
        <v>53</v>
      </c>
      <c r="G35" s="96">
        <f>G34+G25</f>
        <v>3394.2200000000003</v>
      </c>
      <c r="H35" s="96">
        <f>H34+H25</f>
        <v>3002.04</v>
      </c>
      <c r="I35" s="96">
        <f>I34+I25</f>
        <v>392.17999999999995</v>
      </c>
      <c r="J35" s="10"/>
      <c r="K35" s="9"/>
    </row>
    <row r="36" spans="1:11" s="4" customFormat="1" ht="15" thickBot="1">
      <c r="A36" s="13"/>
      <c r="B36" s="141" t="s">
        <v>58</v>
      </c>
      <c r="C36" s="142"/>
      <c r="D36" s="48"/>
      <c r="E36" s="49"/>
      <c r="F36" s="86"/>
      <c r="G36" s="87"/>
      <c r="H36" s="87"/>
      <c r="I36" s="87"/>
      <c r="J36" s="10"/>
      <c r="K36" s="9"/>
    </row>
    <row r="37" spans="1:11" s="4" customFormat="1" ht="18">
      <c r="A37" s="13"/>
      <c r="B37" s="67" t="s">
        <v>38</v>
      </c>
      <c r="C37" s="83"/>
      <c r="D37" s="84"/>
      <c r="E37" s="70"/>
      <c r="F37" s="70"/>
      <c r="G37" s="71"/>
      <c r="H37" s="71"/>
      <c r="I37" s="85"/>
      <c r="J37" s="10"/>
      <c r="K37" s="9"/>
    </row>
    <row r="38" spans="1:11" s="4" customFormat="1" ht="18">
      <c r="A38" s="13"/>
      <c r="B38" s="73" t="s">
        <v>39</v>
      </c>
      <c r="C38" s="42"/>
      <c r="D38" s="54"/>
      <c r="E38" s="43"/>
      <c r="F38" s="43"/>
      <c r="G38" s="44"/>
      <c r="H38" s="44"/>
      <c r="I38" s="75"/>
      <c r="J38" s="10"/>
      <c r="K38" s="9"/>
    </row>
    <row r="39" spans="1:11" s="4" customFormat="1" ht="18">
      <c r="A39" s="13"/>
      <c r="B39" s="73" t="s">
        <v>40</v>
      </c>
      <c r="C39" s="42"/>
      <c r="D39" s="54"/>
      <c r="E39" s="43"/>
      <c r="F39" s="43"/>
      <c r="G39" s="44"/>
      <c r="H39" s="44"/>
      <c r="I39" s="75"/>
      <c r="J39" s="10"/>
      <c r="K39" s="9"/>
    </row>
    <row r="40" spans="1:11" s="4" customFormat="1" ht="18">
      <c r="A40" s="13"/>
      <c r="B40" s="73" t="s">
        <v>41</v>
      </c>
      <c r="C40" s="42"/>
      <c r="D40" s="54"/>
      <c r="E40" s="43"/>
      <c r="F40" s="43"/>
      <c r="G40" s="44"/>
      <c r="H40" s="44"/>
      <c r="I40" s="75"/>
      <c r="J40" s="10"/>
      <c r="K40" s="9"/>
    </row>
    <row r="41" spans="1:11" s="4" customFormat="1" ht="14.25">
      <c r="A41" s="13"/>
      <c r="B41" s="73" t="s">
        <v>42</v>
      </c>
      <c r="C41" s="42"/>
      <c r="D41" s="54"/>
      <c r="E41" s="43"/>
      <c r="F41" s="43"/>
      <c r="G41" s="44"/>
      <c r="H41" s="44"/>
      <c r="I41" s="74"/>
      <c r="J41" s="10"/>
      <c r="K41" s="9"/>
    </row>
    <row r="42" spans="1:11" s="4" customFormat="1" ht="18">
      <c r="A42" s="13"/>
      <c r="B42" s="73" t="s">
        <v>43</v>
      </c>
      <c r="C42" s="42"/>
      <c r="D42" s="54"/>
      <c r="E42" s="43"/>
      <c r="F42" s="43"/>
      <c r="G42" s="44"/>
      <c r="H42" s="44"/>
      <c r="I42" s="75"/>
      <c r="J42" s="10"/>
      <c r="K42" s="9"/>
    </row>
    <row r="43" spans="1:11" s="4" customFormat="1" ht="18.75" thickBot="1">
      <c r="A43" s="13"/>
      <c r="B43" s="76" t="s">
        <v>44</v>
      </c>
      <c r="C43" s="110"/>
      <c r="D43" s="111"/>
      <c r="E43" s="79"/>
      <c r="F43" s="79"/>
      <c r="G43" s="80"/>
      <c r="H43" s="80"/>
      <c r="I43" s="81"/>
      <c r="J43" s="10"/>
      <c r="K43" s="9"/>
    </row>
    <row r="44" spans="1:11" s="4" customFormat="1" ht="15" thickBot="1">
      <c r="A44" s="13"/>
      <c r="B44" s="46"/>
      <c r="C44" s="47"/>
      <c r="D44" s="48"/>
      <c r="E44" s="49"/>
      <c r="F44" s="82" t="s">
        <v>1</v>
      </c>
      <c r="G44" s="50">
        <f>SUM(G37:G43)</f>
        <v>0</v>
      </c>
      <c r="H44" s="50">
        <f>SUM(H37:H43)</f>
        <v>0</v>
      </c>
      <c r="I44" s="50">
        <f>SUM(I37:I43)</f>
        <v>0</v>
      </c>
      <c r="J44" s="10"/>
      <c r="K44" s="9"/>
    </row>
    <row r="45" spans="1:11" s="4" customFormat="1" ht="16.5" thickBot="1">
      <c r="A45" s="13"/>
      <c r="B45" s="46"/>
      <c r="C45" s="47"/>
      <c r="D45" s="48"/>
      <c r="E45" s="49"/>
      <c r="F45" s="112" t="s">
        <v>53</v>
      </c>
      <c r="G45" s="113">
        <f>G44+G35</f>
        <v>3394.2200000000003</v>
      </c>
      <c r="H45" s="113">
        <f>H44+H35</f>
        <v>3002.04</v>
      </c>
      <c r="I45" s="113">
        <f>I44+I35</f>
        <v>392.17999999999995</v>
      </c>
      <c r="J45" s="10"/>
      <c r="K45" s="9"/>
    </row>
    <row r="46" spans="1:11" s="4" customFormat="1" ht="14.25">
      <c r="A46" s="13"/>
      <c r="B46" s="174" t="s">
        <v>59</v>
      </c>
      <c r="C46" s="175"/>
      <c r="D46" s="114"/>
      <c r="E46" s="115"/>
      <c r="F46" s="116"/>
      <c r="G46" s="117"/>
      <c r="H46" s="117"/>
      <c r="I46" s="118"/>
      <c r="J46" s="10"/>
      <c r="K46" s="9"/>
    </row>
    <row r="47" spans="1:11" s="4" customFormat="1" ht="18">
      <c r="A47" s="13"/>
      <c r="B47" s="73" t="s">
        <v>45</v>
      </c>
      <c r="C47" s="45"/>
      <c r="D47" s="55"/>
      <c r="E47" s="43"/>
      <c r="F47" s="43"/>
      <c r="G47" s="44"/>
      <c r="H47" s="44"/>
      <c r="I47" s="75"/>
      <c r="J47" s="10"/>
      <c r="K47" s="9"/>
    </row>
    <row r="48" spans="1:11" s="4" customFormat="1" ht="18">
      <c r="A48" s="13"/>
      <c r="B48" s="73" t="s">
        <v>46</v>
      </c>
      <c r="C48" s="45"/>
      <c r="D48" s="55"/>
      <c r="E48" s="43"/>
      <c r="F48" s="43"/>
      <c r="G48" s="44"/>
      <c r="H48" s="44"/>
      <c r="I48" s="75"/>
      <c r="J48" s="10"/>
      <c r="K48" s="9"/>
    </row>
    <row r="49" spans="1:11" s="4" customFormat="1" ht="18">
      <c r="A49" s="13"/>
      <c r="B49" s="73" t="s">
        <v>47</v>
      </c>
      <c r="C49" s="42"/>
      <c r="D49" s="54"/>
      <c r="E49" s="43"/>
      <c r="F49" s="43"/>
      <c r="G49" s="44"/>
      <c r="H49" s="44"/>
      <c r="I49" s="75"/>
      <c r="J49" s="10"/>
      <c r="K49" s="9"/>
    </row>
    <row r="50" spans="1:11" s="4" customFormat="1" ht="18">
      <c r="A50" s="13"/>
      <c r="B50" s="73" t="s">
        <v>48</v>
      </c>
      <c r="C50" s="42"/>
      <c r="D50" s="54"/>
      <c r="E50" s="43"/>
      <c r="F50" s="43"/>
      <c r="G50" s="44"/>
      <c r="H50" s="44"/>
      <c r="I50" s="75"/>
      <c r="J50" s="10"/>
      <c r="K50" s="9"/>
    </row>
    <row r="51" spans="1:11" s="4" customFormat="1" ht="14.25">
      <c r="A51" s="13"/>
      <c r="B51" s="73" t="s">
        <v>54</v>
      </c>
      <c r="C51" s="42"/>
      <c r="D51" s="54"/>
      <c r="E51" s="43"/>
      <c r="F51" s="43"/>
      <c r="G51" s="44"/>
      <c r="H51" s="44"/>
      <c r="I51" s="74"/>
      <c r="J51" s="10"/>
      <c r="K51" s="9"/>
    </row>
    <row r="52" spans="1:11" s="4" customFormat="1" ht="18">
      <c r="A52" s="13"/>
      <c r="B52" s="73" t="s">
        <v>55</v>
      </c>
      <c r="C52" s="45"/>
      <c r="D52" s="55"/>
      <c r="E52" s="43"/>
      <c r="F52" s="43"/>
      <c r="G52" s="44"/>
      <c r="H52" s="44"/>
      <c r="I52" s="75"/>
      <c r="J52" s="10"/>
      <c r="K52" s="9"/>
    </row>
    <row r="53" spans="1:11" s="4" customFormat="1" ht="18.75" thickBot="1">
      <c r="A53" s="13"/>
      <c r="B53" s="76" t="s">
        <v>56</v>
      </c>
      <c r="C53" s="77"/>
      <c r="D53" s="78"/>
      <c r="E53" s="79"/>
      <c r="F53" s="79"/>
      <c r="G53" s="80"/>
      <c r="H53" s="80"/>
      <c r="I53" s="81"/>
      <c r="J53" s="10"/>
      <c r="K53" s="9"/>
    </row>
    <row r="54" spans="1:11" s="4" customFormat="1" ht="15" thickBot="1">
      <c r="A54" s="13"/>
      <c r="B54" s="46"/>
      <c r="C54" s="47"/>
      <c r="D54" s="48"/>
      <c r="E54" s="49"/>
      <c r="F54" s="82" t="s">
        <v>1</v>
      </c>
      <c r="G54" s="50">
        <f>SUM(G47:G53)</f>
        <v>0</v>
      </c>
      <c r="H54" s="50">
        <f>SUM(H47:H53)</f>
        <v>0</v>
      </c>
      <c r="I54" s="50">
        <f>SUM(I47:I53)</f>
        <v>0</v>
      </c>
      <c r="J54" s="10"/>
      <c r="K54" s="9"/>
    </row>
    <row r="55" spans="1:11" s="4" customFormat="1" ht="16.5" thickBot="1">
      <c r="A55" s="13"/>
      <c r="B55" s="46"/>
      <c r="C55" s="47"/>
      <c r="D55" s="48"/>
      <c r="E55" s="49"/>
      <c r="F55" s="95" t="s">
        <v>53</v>
      </c>
      <c r="G55" s="96">
        <f>G54+G45</f>
        <v>3394.2200000000003</v>
      </c>
      <c r="H55" s="96">
        <f>H54+H45</f>
        <v>3002.04</v>
      </c>
      <c r="I55" s="96">
        <f>I54+I45</f>
        <v>392.17999999999995</v>
      </c>
      <c r="J55" s="10"/>
      <c r="K55" s="9"/>
    </row>
    <row r="56" spans="1:11" s="4" customFormat="1" ht="15" thickBot="1">
      <c r="A56" s="13"/>
      <c r="B56" s="174" t="s">
        <v>60</v>
      </c>
      <c r="C56" s="175"/>
      <c r="D56" s="48"/>
      <c r="E56" s="49"/>
      <c r="F56" s="86"/>
      <c r="G56" s="87"/>
      <c r="H56" s="87"/>
      <c r="I56" s="97"/>
      <c r="J56" s="10"/>
      <c r="K56" s="9"/>
    </row>
    <row r="57" spans="1:11" s="4" customFormat="1" ht="18">
      <c r="A57" s="13"/>
      <c r="B57" s="67" t="s">
        <v>61</v>
      </c>
      <c r="C57" s="83"/>
      <c r="D57" s="84"/>
      <c r="E57" s="70"/>
      <c r="F57" s="70"/>
      <c r="G57" s="71"/>
      <c r="H57" s="71"/>
      <c r="I57" s="85"/>
      <c r="J57" s="10"/>
      <c r="K57" s="9"/>
    </row>
    <row r="58" spans="1:11" s="4" customFormat="1" ht="18">
      <c r="A58" s="13"/>
      <c r="B58" s="73" t="s">
        <v>62</v>
      </c>
      <c r="C58" s="45"/>
      <c r="D58" s="55"/>
      <c r="E58" s="43"/>
      <c r="F58" s="43"/>
      <c r="G58" s="44"/>
      <c r="H58" s="44"/>
      <c r="I58" s="75"/>
      <c r="J58" s="10"/>
      <c r="K58" s="9"/>
    </row>
    <row r="59" spans="1:11" s="4" customFormat="1" ht="18">
      <c r="A59" s="13"/>
      <c r="B59" s="73" t="s">
        <v>63</v>
      </c>
      <c r="C59" s="42"/>
      <c r="D59" s="54"/>
      <c r="E59" s="43"/>
      <c r="F59" s="43"/>
      <c r="G59" s="44"/>
      <c r="H59" s="44"/>
      <c r="I59" s="75"/>
      <c r="J59" s="10"/>
      <c r="K59" s="9"/>
    </row>
    <row r="60" spans="1:11" s="4" customFormat="1" ht="18">
      <c r="A60" s="13"/>
      <c r="B60" s="73" t="s">
        <v>64</v>
      </c>
      <c r="C60" s="42"/>
      <c r="D60" s="54"/>
      <c r="E60" s="43"/>
      <c r="F60" s="43"/>
      <c r="G60" s="44"/>
      <c r="H60" s="44"/>
      <c r="I60" s="75"/>
      <c r="J60" s="10"/>
      <c r="K60" s="9"/>
    </row>
    <row r="61" spans="1:11" s="4" customFormat="1" ht="14.25">
      <c r="A61" s="13"/>
      <c r="B61" s="73" t="s">
        <v>65</v>
      </c>
      <c r="C61" s="45"/>
      <c r="D61" s="55"/>
      <c r="E61" s="43"/>
      <c r="F61" s="43"/>
      <c r="G61" s="44"/>
      <c r="H61" s="44"/>
      <c r="I61" s="74"/>
      <c r="J61" s="10"/>
      <c r="K61" s="9"/>
    </row>
    <row r="62" spans="1:11" s="4" customFormat="1" ht="18">
      <c r="A62" s="13"/>
      <c r="B62" s="73" t="s">
        <v>66</v>
      </c>
      <c r="C62" s="45"/>
      <c r="D62" s="55"/>
      <c r="E62" s="43"/>
      <c r="F62" s="43"/>
      <c r="G62" s="44"/>
      <c r="H62" s="44"/>
      <c r="I62" s="75"/>
      <c r="J62" s="10"/>
      <c r="K62" s="9"/>
    </row>
    <row r="63" spans="1:11" s="4" customFormat="1" ht="18.75" thickBot="1">
      <c r="A63" s="13"/>
      <c r="B63" s="76" t="s">
        <v>67</v>
      </c>
      <c r="C63" s="110"/>
      <c r="D63" s="111"/>
      <c r="E63" s="79"/>
      <c r="F63" s="79"/>
      <c r="G63" s="80"/>
      <c r="H63" s="80"/>
      <c r="I63" s="81"/>
      <c r="J63" s="10"/>
      <c r="K63" s="9"/>
    </row>
    <row r="64" spans="1:11" s="4" customFormat="1" ht="15" thickBot="1">
      <c r="A64" s="13"/>
      <c r="B64" s="46"/>
      <c r="C64" s="47"/>
      <c r="D64" s="48"/>
      <c r="E64" s="49"/>
      <c r="F64" s="82" t="s">
        <v>1</v>
      </c>
      <c r="G64" s="50">
        <f>SUM(G57:G63)</f>
        <v>0</v>
      </c>
      <c r="H64" s="50">
        <f>SUM(H57:H63)</f>
        <v>0</v>
      </c>
      <c r="I64" s="50">
        <f>SUM(I57:I63)</f>
        <v>0</v>
      </c>
      <c r="J64" s="10"/>
      <c r="K64" s="9"/>
    </row>
    <row r="65" spans="1:11" s="4" customFormat="1" ht="16.5" thickBot="1">
      <c r="A65" s="13"/>
      <c r="B65" s="46"/>
      <c r="C65" s="47"/>
      <c r="D65" s="48"/>
      <c r="E65" s="49"/>
      <c r="F65" s="104" t="s">
        <v>53</v>
      </c>
      <c r="G65" s="105">
        <f>G64+G55</f>
        <v>3394.2200000000003</v>
      </c>
      <c r="H65" s="105">
        <f>H64+H55</f>
        <v>3002.04</v>
      </c>
      <c r="I65" s="105">
        <f>I64+I55</f>
        <v>392.17999999999995</v>
      </c>
      <c r="J65" s="10"/>
      <c r="K65" s="9"/>
    </row>
    <row r="66" spans="1:11" s="4" customFormat="1" ht="15" thickBot="1">
      <c r="A66" s="13"/>
      <c r="B66" s="174" t="s">
        <v>68</v>
      </c>
      <c r="C66" s="175"/>
      <c r="D66" s="48"/>
      <c r="E66" s="49"/>
      <c r="F66" s="86"/>
      <c r="G66" s="87"/>
      <c r="H66" s="87"/>
      <c r="I66" s="97"/>
      <c r="J66" s="10"/>
      <c r="K66" s="9"/>
    </row>
    <row r="67" spans="1:11" s="4" customFormat="1" ht="18">
      <c r="A67" s="13"/>
      <c r="B67" s="67" t="s">
        <v>76</v>
      </c>
      <c r="C67" s="83"/>
      <c r="D67" s="84"/>
      <c r="E67" s="70"/>
      <c r="F67" s="70"/>
      <c r="G67" s="71"/>
      <c r="H67" s="71"/>
      <c r="I67" s="85"/>
      <c r="J67" s="10"/>
      <c r="K67" s="9"/>
    </row>
    <row r="68" spans="1:11" s="4" customFormat="1" ht="18">
      <c r="A68" s="13"/>
      <c r="B68" s="73" t="s">
        <v>77</v>
      </c>
      <c r="C68" s="42"/>
      <c r="D68" s="55"/>
      <c r="E68" s="43"/>
      <c r="F68" s="43"/>
      <c r="G68" s="44"/>
      <c r="H68" s="44"/>
      <c r="I68" s="75"/>
      <c r="J68" s="10"/>
      <c r="K68" s="9"/>
    </row>
    <row r="69" spans="1:11" s="4" customFormat="1" ht="18">
      <c r="A69" s="13"/>
      <c r="B69" s="73" t="s">
        <v>78</v>
      </c>
      <c r="C69" s="42"/>
      <c r="D69" s="54"/>
      <c r="E69" s="43"/>
      <c r="F69" s="43"/>
      <c r="G69" s="44"/>
      <c r="H69" s="44"/>
      <c r="I69" s="75"/>
      <c r="J69" s="10"/>
      <c r="K69" s="9"/>
    </row>
    <row r="70" spans="1:11" s="4" customFormat="1" ht="18">
      <c r="A70" s="13"/>
      <c r="B70" s="73" t="s">
        <v>79</v>
      </c>
      <c r="C70" s="42"/>
      <c r="D70" s="54"/>
      <c r="E70" s="43"/>
      <c r="F70" s="43"/>
      <c r="G70" s="44"/>
      <c r="H70" s="44"/>
      <c r="I70" s="75"/>
      <c r="J70" s="10"/>
      <c r="K70" s="9"/>
    </row>
    <row r="71" spans="1:11" s="4" customFormat="1" ht="14.25">
      <c r="A71" s="13"/>
      <c r="B71" s="73" t="s">
        <v>80</v>
      </c>
      <c r="C71" s="42"/>
      <c r="D71" s="55"/>
      <c r="E71" s="43"/>
      <c r="F71" s="43"/>
      <c r="G71" s="44"/>
      <c r="H71" s="44"/>
      <c r="I71" s="74"/>
      <c r="J71" s="10"/>
      <c r="K71" s="9"/>
    </row>
    <row r="72" spans="1:11" s="4" customFormat="1" ht="18">
      <c r="A72" s="13"/>
      <c r="B72" s="73" t="s">
        <v>81</v>
      </c>
      <c r="C72" s="42"/>
      <c r="D72" s="54"/>
      <c r="E72" s="43"/>
      <c r="F72" s="43"/>
      <c r="G72" s="44"/>
      <c r="H72" s="44"/>
      <c r="I72" s="75"/>
      <c r="J72" s="10"/>
      <c r="K72" s="9"/>
    </row>
    <row r="73" spans="1:11" s="4" customFormat="1" ht="18.75" thickBot="1">
      <c r="A73" s="13"/>
      <c r="B73" s="76" t="s">
        <v>82</v>
      </c>
      <c r="C73" s="77"/>
      <c r="D73" s="78"/>
      <c r="E73" s="79"/>
      <c r="F73" s="79"/>
      <c r="G73" s="80"/>
      <c r="H73" s="80"/>
      <c r="I73" s="81"/>
      <c r="J73" s="10"/>
      <c r="K73" s="9"/>
    </row>
    <row r="74" spans="1:11" s="4" customFormat="1" ht="15" thickBot="1">
      <c r="A74" s="13"/>
      <c r="B74" s="46"/>
      <c r="C74" s="47"/>
      <c r="D74" s="48"/>
      <c r="E74" s="49"/>
      <c r="F74" s="82" t="s">
        <v>1</v>
      </c>
      <c r="G74" s="50">
        <f>SUM(G67:G73)</f>
        <v>0</v>
      </c>
      <c r="H74" s="50">
        <f>SUM(H67:H73)</f>
        <v>0</v>
      </c>
      <c r="I74" s="50">
        <f>SUM(I67:I73)</f>
        <v>0</v>
      </c>
      <c r="J74" s="10"/>
      <c r="K74" s="9"/>
    </row>
    <row r="75" spans="1:11" s="4" customFormat="1" ht="16.5" thickBot="1">
      <c r="A75" s="13"/>
      <c r="B75" s="46"/>
      <c r="C75" s="47"/>
      <c r="D75" s="48"/>
      <c r="E75" s="49"/>
      <c r="F75" s="104" t="s">
        <v>53</v>
      </c>
      <c r="G75" s="105">
        <f>G74+G65</f>
        <v>3394.2200000000003</v>
      </c>
      <c r="H75" s="105">
        <f>H74+H65</f>
        <v>3002.04</v>
      </c>
      <c r="I75" s="105">
        <f>I74+I65</f>
        <v>392.17999999999995</v>
      </c>
      <c r="J75" s="10"/>
      <c r="K75" s="9"/>
    </row>
    <row r="76" spans="1:11" s="4" customFormat="1" ht="15" thickBot="1">
      <c r="A76" s="13"/>
      <c r="B76" s="174" t="s">
        <v>69</v>
      </c>
      <c r="C76" s="175"/>
      <c r="D76" s="48"/>
      <c r="E76" s="49"/>
      <c r="F76" s="86"/>
      <c r="G76" s="87"/>
      <c r="H76" s="87"/>
      <c r="I76" s="97"/>
      <c r="J76" s="10"/>
      <c r="K76" s="9"/>
    </row>
    <row r="77" spans="1:11" s="4" customFormat="1" ht="18">
      <c r="A77" s="13"/>
      <c r="B77" s="67" t="s">
        <v>83</v>
      </c>
      <c r="C77" s="83"/>
      <c r="D77" s="84"/>
      <c r="E77" s="70"/>
      <c r="F77" s="70"/>
      <c r="G77" s="71"/>
      <c r="H77" s="71"/>
      <c r="I77" s="85"/>
      <c r="J77" s="10"/>
      <c r="K77" s="9"/>
    </row>
    <row r="78" spans="1:11" s="4" customFormat="1" ht="18">
      <c r="A78" s="13"/>
      <c r="B78" s="73" t="s">
        <v>84</v>
      </c>
      <c r="C78" s="42"/>
      <c r="D78" s="55"/>
      <c r="E78" s="43"/>
      <c r="F78" s="43"/>
      <c r="G78" s="44"/>
      <c r="H78" s="44"/>
      <c r="I78" s="75"/>
      <c r="J78" s="10"/>
      <c r="K78" s="9"/>
    </row>
    <row r="79" spans="1:11" s="4" customFormat="1" ht="18">
      <c r="A79" s="13"/>
      <c r="B79" s="73" t="s">
        <v>85</v>
      </c>
      <c r="C79" s="42"/>
      <c r="D79" s="54"/>
      <c r="E79" s="43"/>
      <c r="F79" s="43"/>
      <c r="G79" s="44"/>
      <c r="H79" s="44"/>
      <c r="I79" s="75"/>
      <c r="J79" s="10"/>
      <c r="K79" s="9"/>
    </row>
    <row r="80" spans="1:11" s="4" customFormat="1" ht="18">
      <c r="A80" s="13"/>
      <c r="B80" s="73" t="s">
        <v>86</v>
      </c>
      <c r="C80" s="42"/>
      <c r="D80" s="54"/>
      <c r="E80" s="43"/>
      <c r="F80" s="43"/>
      <c r="G80" s="44"/>
      <c r="H80" s="44"/>
      <c r="I80" s="75"/>
      <c r="J80" s="10"/>
      <c r="K80" s="9"/>
    </row>
    <row r="81" spans="1:11" s="4" customFormat="1" ht="14.25">
      <c r="A81" s="13"/>
      <c r="B81" s="73" t="s">
        <v>87</v>
      </c>
      <c r="C81" s="42"/>
      <c r="D81" s="54"/>
      <c r="E81" s="43"/>
      <c r="F81" s="43"/>
      <c r="G81" s="44"/>
      <c r="H81" s="44"/>
      <c r="I81" s="74"/>
      <c r="J81" s="10"/>
      <c r="K81" s="9"/>
    </row>
    <row r="82" spans="1:11" s="4" customFormat="1" ht="18.75" thickBot="1">
      <c r="A82" s="13"/>
      <c r="B82" s="76" t="s">
        <v>88</v>
      </c>
      <c r="C82" s="77"/>
      <c r="D82" s="78"/>
      <c r="E82" s="79"/>
      <c r="F82" s="79"/>
      <c r="G82" s="80"/>
      <c r="H82" s="80"/>
      <c r="I82" s="81"/>
      <c r="J82" s="10"/>
      <c r="K82" s="9"/>
    </row>
    <row r="83" spans="1:11" s="4" customFormat="1" ht="15" thickBot="1">
      <c r="A83" s="13"/>
      <c r="B83" s="46"/>
      <c r="C83" s="47"/>
      <c r="D83" s="48"/>
      <c r="E83" s="49"/>
      <c r="F83" s="82" t="s">
        <v>1</v>
      </c>
      <c r="G83" s="50">
        <f>SUM(G77:G82)</f>
        <v>0</v>
      </c>
      <c r="H83" s="50">
        <f>SUM(H77:H82)</f>
        <v>0</v>
      </c>
      <c r="I83" s="50">
        <f>SUM(I77:I82)</f>
        <v>0</v>
      </c>
      <c r="J83" s="10"/>
      <c r="K83" s="9"/>
    </row>
    <row r="84" spans="1:11" s="4" customFormat="1" ht="16.5" thickBot="1">
      <c r="A84" s="13"/>
      <c r="B84" s="46"/>
      <c r="C84" s="47"/>
      <c r="D84" s="48"/>
      <c r="E84" s="49"/>
      <c r="F84" s="112" t="s">
        <v>53</v>
      </c>
      <c r="G84" s="113">
        <f>G83+G75</f>
        <v>3394.2200000000003</v>
      </c>
      <c r="H84" s="113">
        <f>H83+H75</f>
        <v>3002.04</v>
      </c>
      <c r="I84" s="113">
        <f>I83+I75</f>
        <v>392.17999999999995</v>
      </c>
      <c r="J84" s="10"/>
      <c r="K84" s="9"/>
    </row>
    <row r="85" spans="1:11" s="4" customFormat="1" ht="15" thickBot="1">
      <c r="A85" s="13"/>
      <c r="B85" s="174" t="s">
        <v>70</v>
      </c>
      <c r="C85" s="142"/>
      <c r="D85" s="114"/>
      <c r="E85" s="115"/>
      <c r="F85" s="116"/>
      <c r="G85" s="117"/>
      <c r="H85" s="117"/>
      <c r="I85" s="118"/>
      <c r="J85" s="10"/>
      <c r="K85" s="9"/>
    </row>
    <row r="86" spans="1:11" s="4" customFormat="1" ht="18">
      <c r="A86" s="13"/>
      <c r="B86" s="73" t="s">
        <v>89</v>
      </c>
      <c r="C86" s="83"/>
      <c r="D86" s="84"/>
      <c r="E86" s="70"/>
      <c r="F86" s="70"/>
      <c r="G86" s="71"/>
      <c r="H86" s="71"/>
      <c r="I86" s="85"/>
      <c r="J86" s="10"/>
      <c r="K86" s="9"/>
    </row>
    <row r="87" spans="1:11" s="46" customFormat="1" ht="18">
      <c r="A87" s="51"/>
      <c r="B87" s="73" t="s">
        <v>90</v>
      </c>
      <c r="C87" s="42"/>
      <c r="D87" s="55"/>
      <c r="E87" s="43"/>
      <c r="F87" s="43"/>
      <c r="G87" s="44"/>
      <c r="H87" s="44"/>
      <c r="I87" s="75"/>
      <c r="J87" s="52"/>
      <c r="K87" s="53"/>
    </row>
    <row r="88" spans="1:11" s="4" customFormat="1" ht="15.75" customHeight="1">
      <c r="A88" s="13"/>
      <c r="B88" s="73" t="s">
        <v>91</v>
      </c>
      <c r="C88" s="42"/>
      <c r="D88" s="54"/>
      <c r="E88" s="43"/>
      <c r="F88" s="43"/>
      <c r="G88" s="44"/>
      <c r="H88" s="44"/>
      <c r="I88" s="75"/>
      <c r="J88" s="10"/>
      <c r="K88" s="9"/>
    </row>
    <row r="89" spans="1:11" s="4" customFormat="1" ht="18">
      <c r="A89" s="13"/>
      <c r="B89" s="73" t="s">
        <v>92</v>
      </c>
      <c r="C89" s="42"/>
      <c r="D89" s="54"/>
      <c r="E89" s="43"/>
      <c r="F89" s="43"/>
      <c r="G89" s="44"/>
      <c r="H89" s="44"/>
      <c r="I89" s="75"/>
      <c r="J89" s="10"/>
      <c r="K89" s="9"/>
    </row>
    <row r="90" spans="1:11" s="4" customFormat="1" ht="14.25">
      <c r="A90" s="13"/>
      <c r="B90" s="73" t="s">
        <v>93</v>
      </c>
      <c r="C90" s="42"/>
      <c r="D90" s="54"/>
      <c r="E90" s="43"/>
      <c r="F90" s="43"/>
      <c r="G90" s="44"/>
      <c r="H90" s="44"/>
      <c r="I90" s="74"/>
      <c r="J90" s="10"/>
      <c r="K90" s="9"/>
    </row>
    <row r="91" spans="1:11" s="4" customFormat="1" ht="18.75" thickBot="1">
      <c r="A91" s="13"/>
      <c r="B91" s="73" t="s">
        <v>94</v>
      </c>
      <c r="C91" s="77"/>
      <c r="D91" s="78"/>
      <c r="E91" s="79"/>
      <c r="F91" s="79"/>
      <c r="G91" s="58"/>
      <c r="H91" s="58"/>
      <c r="I91" s="90"/>
      <c r="J91" s="10"/>
      <c r="K91" s="9"/>
    </row>
    <row r="92" spans="1:11" s="4" customFormat="1" ht="15" thickBot="1">
      <c r="A92" s="13"/>
      <c r="B92" s="46"/>
      <c r="C92" s="47"/>
      <c r="D92" s="48"/>
      <c r="E92" s="49"/>
      <c r="F92" s="120"/>
      <c r="G92" s="121">
        <f>SUM(G86:G91)</f>
        <v>0</v>
      </c>
      <c r="H92" s="122">
        <f>SUM(H86:H91)</f>
        <v>0</v>
      </c>
      <c r="I92" s="123">
        <f>SUM(I86:I91)</f>
        <v>0</v>
      </c>
      <c r="J92" s="10"/>
      <c r="K92" s="9"/>
    </row>
    <row r="93" spans="1:11" s="4" customFormat="1" ht="16.5" thickBot="1">
      <c r="A93" s="13"/>
      <c r="B93" s="46"/>
      <c r="C93" s="47"/>
      <c r="D93" s="48"/>
      <c r="E93" s="49"/>
      <c r="F93" s="104" t="s">
        <v>53</v>
      </c>
      <c r="G93" s="105">
        <f>G92+G84</f>
        <v>3394.2200000000003</v>
      </c>
      <c r="H93" s="105">
        <f>H92+H84</f>
        <v>3002.04</v>
      </c>
      <c r="I93" s="105">
        <f>I92+I84</f>
        <v>392.17999999999995</v>
      </c>
      <c r="J93" s="10"/>
      <c r="K93" s="9"/>
    </row>
    <row r="94" spans="1:11" s="4" customFormat="1" ht="15" thickBot="1">
      <c r="A94" s="13"/>
      <c r="B94" s="174" t="s">
        <v>71</v>
      </c>
      <c r="C94" s="175"/>
      <c r="D94" s="48"/>
      <c r="E94" s="49"/>
      <c r="F94" s="86"/>
      <c r="G94" s="87"/>
      <c r="H94" s="87"/>
      <c r="I94" s="97"/>
      <c r="J94" s="10"/>
      <c r="K94" s="9"/>
    </row>
    <row r="95" spans="1:11" s="4" customFormat="1" ht="18">
      <c r="A95" s="13"/>
      <c r="B95" s="67" t="s">
        <v>95</v>
      </c>
      <c r="C95" s="83"/>
      <c r="D95" s="84"/>
      <c r="E95" s="70"/>
      <c r="F95" s="70"/>
      <c r="G95" s="71"/>
      <c r="H95" s="71"/>
      <c r="I95" s="85"/>
      <c r="J95" s="10"/>
      <c r="K95" s="9"/>
    </row>
    <row r="96" spans="1:11" ht="18">
      <c r="B96" s="73" t="s">
        <v>96</v>
      </c>
      <c r="C96" s="42"/>
      <c r="D96" s="54"/>
      <c r="E96" s="43"/>
      <c r="F96" s="43"/>
      <c r="G96" s="44"/>
      <c r="H96" s="44"/>
      <c r="I96" s="75"/>
    </row>
    <row r="97" spans="2:9" ht="18">
      <c r="B97" s="73" t="s">
        <v>97</v>
      </c>
      <c r="C97" s="42"/>
      <c r="D97" s="54"/>
      <c r="E97" s="43"/>
      <c r="F97" s="43"/>
      <c r="G97" s="44"/>
      <c r="H97" s="44"/>
      <c r="I97" s="75"/>
    </row>
    <row r="98" spans="2:9" ht="18">
      <c r="B98" s="73" t="s">
        <v>98</v>
      </c>
      <c r="C98" s="45"/>
      <c r="D98" s="55"/>
      <c r="E98" s="43"/>
      <c r="F98" s="43"/>
      <c r="G98" s="44"/>
      <c r="H98" s="44"/>
      <c r="I98" s="75"/>
    </row>
    <row r="99" spans="2:9">
      <c r="B99" s="73" t="s">
        <v>99</v>
      </c>
      <c r="C99" s="42"/>
      <c r="D99" s="54"/>
      <c r="E99" s="43"/>
      <c r="F99" s="43"/>
      <c r="G99" s="44"/>
      <c r="H99" s="44"/>
      <c r="I99" s="74"/>
    </row>
    <row r="100" spans="2:9" ht="18.75" thickBot="1">
      <c r="B100" s="76" t="s">
        <v>100</v>
      </c>
      <c r="C100" s="77"/>
      <c r="D100" s="78"/>
      <c r="E100" s="79"/>
      <c r="F100" s="79"/>
      <c r="G100" s="80"/>
      <c r="H100" s="80"/>
      <c r="I100" s="81"/>
    </row>
    <row r="101" spans="2:9" ht="13.5" thickBot="1">
      <c r="B101" s="46"/>
      <c r="C101" s="47"/>
      <c r="D101" s="48"/>
      <c r="E101" s="49"/>
      <c r="F101" s="82" t="s">
        <v>1</v>
      </c>
      <c r="G101" s="50">
        <f>SUM(G95:G100)</f>
        <v>0</v>
      </c>
      <c r="H101" s="50">
        <f>SUM(H95:H100)</f>
        <v>0</v>
      </c>
      <c r="I101" s="50">
        <f>SUM(I95:I100)</f>
        <v>0</v>
      </c>
    </row>
    <row r="102" spans="2:9" ht="16.5" thickBot="1">
      <c r="B102" s="46"/>
      <c r="C102" s="47"/>
      <c r="D102" s="48"/>
      <c r="E102" s="49"/>
      <c r="F102" s="104" t="s">
        <v>53</v>
      </c>
      <c r="G102" s="105">
        <f>G101+G93</f>
        <v>3394.2200000000003</v>
      </c>
      <c r="H102" s="105">
        <f>H101+H93</f>
        <v>3002.04</v>
      </c>
      <c r="I102" s="105">
        <f>I101+I93</f>
        <v>392.17999999999995</v>
      </c>
    </row>
    <row r="103" spans="2:9" ht="13.5" thickBot="1">
      <c r="B103" s="141" t="s">
        <v>73</v>
      </c>
      <c r="C103" s="142"/>
      <c r="D103" s="48"/>
      <c r="E103" s="49"/>
      <c r="F103" s="86"/>
      <c r="G103" s="87"/>
      <c r="H103" s="87"/>
      <c r="I103" s="97"/>
    </row>
    <row r="104" spans="2:9" ht="18">
      <c r="B104" s="67" t="s">
        <v>45</v>
      </c>
      <c r="C104" s="83"/>
      <c r="D104" s="84"/>
      <c r="E104" s="70"/>
      <c r="F104" s="70"/>
      <c r="G104" s="71"/>
      <c r="H104" s="71"/>
      <c r="I104" s="85"/>
    </row>
    <row r="105" spans="2:9" ht="18">
      <c r="B105" s="73" t="s">
        <v>46</v>
      </c>
      <c r="C105" s="42"/>
      <c r="D105" s="54"/>
      <c r="E105" s="43"/>
      <c r="F105" s="43"/>
      <c r="G105" s="44"/>
      <c r="H105" s="44"/>
      <c r="I105" s="75"/>
    </row>
    <row r="106" spans="2:9" ht="18">
      <c r="B106" s="73" t="s">
        <v>47</v>
      </c>
      <c r="C106" s="42"/>
      <c r="D106" s="54"/>
      <c r="E106" s="43"/>
      <c r="F106" s="43"/>
      <c r="G106" s="44"/>
      <c r="H106" s="44"/>
      <c r="I106" s="75"/>
    </row>
    <row r="107" spans="2:9" ht="18">
      <c r="B107" s="73" t="s">
        <v>48</v>
      </c>
      <c r="C107" s="42"/>
      <c r="D107" s="54"/>
      <c r="E107" s="43"/>
      <c r="F107" s="43"/>
      <c r="G107" s="44"/>
      <c r="H107" s="44"/>
      <c r="I107" s="75"/>
    </row>
    <row r="108" spans="2:9">
      <c r="B108" s="73" t="s">
        <v>54</v>
      </c>
      <c r="C108" s="42"/>
      <c r="D108" s="54"/>
      <c r="E108" s="43"/>
      <c r="F108" s="43"/>
      <c r="G108" s="44"/>
      <c r="H108" s="44"/>
      <c r="I108" s="74"/>
    </row>
    <row r="109" spans="2:9" ht="18">
      <c r="B109" s="73" t="s">
        <v>55</v>
      </c>
      <c r="C109" s="42"/>
      <c r="D109" s="54"/>
      <c r="E109" s="43"/>
      <c r="F109" s="43"/>
      <c r="G109" s="44"/>
      <c r="H109" s="44"/>
      <c r="I109" s="75"/>
    </row>
    <row r="110" spans="2:9" ht="18" customHeight="1" thickBot="1">
      <c r="B110" s="76" t="s">
        <v>56</v>
      </c>
      <c r="C110" s="77"/>
      <c r="D110" s="78"/>
      <c r="E110" s="79"/>
      <c r="F110" s="79"/>
      <c r="G110" s="80"/>
      <c r="H110" s="80"/>
      <c r="I110" s="81"/>
    </row>
    <row r="111" spans="2:9" ht="13.5" thickBot="1">
      <c r="B111" s="46"/>
      <c r="C111" s="47"/>
      <c r="D111" s="48"/>
      <c r="E111" s="49"/>
      <c r="F111" s="82" t="s">
        <v>1</v>
      </c>
      <c r="G111" s="50">
        <f>SUM(G104:G110)</f>
        <v>0</v>
      </c>
      <c r="H111" s="50">
        <f>SUM(H104:H110)</f>
        <v>0</v>
      </c>
      <c r="I111" s="50">
        <f>SUM(I104:I110)</f>
        <v>0</v>
      </c>
    </row>
    <row r="112" spans="2:9" ht="16.5" thickBot="1">
      <c r="B112" s="46"/>
      <c r="C112" s="47"/>
      <c r="D112" s="48"/>
      <c r="E112" s="49"/>
      <c r="F112" s="95" t="s">
        <v>53</v>
      </c>
      <c r="G112" s="96">
        <f>G111+G102</f>
        <v>3394.2200000000003</v>
      </c>
      <c r="H112" s="96">
        <f>H111+H102</f>
        <v>3002.04</v>
      </c>
      <c r="I112" s="96">
        <f>I111+I102</f>
        <v>392.17999999999995</v>
      </c>
    </row>
    <row r="113" spans="2:9" ht="13.5" thickBot="1">
      <c r="B113" s="174" t="s">
        <v>74</v>
      </c>
      <c r="C113" s="142"/>
      <c r="D113" s="48"/>
      <c r="E113" s="49"/>
      <c r="F113" s="86"/>
      <c r="G113" s="87"/>
      <c r="H113" s="87"/>
      <c r="I113" s="97"/>
    </row>
    <row r="114" spans="2:9" ht="18">
      <c r="B114" s="101" t="s">
        <v>61</v>
      </c>
      <c r="C114" s="98"/>
      <c r="D114" s="84"/>
      <c r="E114" s="70"/>
      <c r="F114" s="70"/>
      <c r="G114" s="71"/>
      <c r="H114" s="71"/>
      <c r="I114" s="85"/>
    </row>
    <row r="115" spans="2:9" ht="18">
      <c r="B115" s="102" t="s">
        <v>62</v>
      </c>
      <c r="C115" s="99"/>
      <c r="D115" s="54"/>
      <c r="E115" s="43"/>
      <c r="F115" s="43"/>
      <c r="G115" s="44"/>
      <c r="H115" s="44"/>
      <c r="I115" s="75"/>
    </row>
    <row r="116" spans="2:9" ht="18">
      <c r="B116" s="102" t="s">
        <v>63</v>
      </c>
      <c r="C116" s="99"/>
      <c r="D116" s="54"/>
      <c r="E116" s="43"/>
      <c r="F116" s="43"/>
      <c r="G116" s="44"/>
      <c r="H116" s="44"/>
      <c r="I116" s="75"/>
    </row>
    <row r="117" spans="2:9" ht="18">
      <c r="B117" s="102" t="s">
        <v>64</v>
      </c>
      <c r="C117" s="99"/>
      <c r="D117" s="54"/>
      <c r="E117" s="43"/>
      <c r="F117" s="43"/>
      <c r="G117" s="44"/>
      <c r="H117" s="44"/>
      <c r="I117" s="75"/>
    </row>
    <row r="118" spans="2:9">
      <c r="B118" s="102" t="s">
        <v>65</v>
      </c>
      <c r="C118" s="99"/>
      <c r="D118" s="54"/>
      <c r="E118" s="43"/>
      <c r="F118" s="43"/>
      <c r="G118" s="44"/>
      <c r="H118" s="44"/>
      <c r="I118" s="74"/>
    </row>
    <row r="119" spans="2:9" ht="18">
      <c r="B119" s="102" t="s">
        <v>66</v>
      </c>
      <c r="C119" s="99"/>
      <c r="D119" s="54"/>
      <c r="E119" s="43"/>
      <c r="F119" s="43"/>
      <c r="G119" s="44"/>
      <c r="H119" s="44"/>
      <c r="I119" s="75"/>
    </row>
    <row r="120" spans="2:9" ht="18.75" thickBot="1">
      <c r="B120" s="103" t="s">
        <v>67</v>
      </c>
      <c r="C120" s="100"/>
      <c r="D120" s="78"/>
      <c r="E120" s="79"/>
      <c r="F120" s="79"/>
      <c r="G120" s="80"/>
      <c r="H120" s="80"/>
      <c r="I120" s="81"/>
    </row>
    <row r="121" spans="2:9" ht="13.5" thickBot="1">
      <c r="B121" s="46"/>
      <c r="C121" s="47"/>
      <c r="D121" s="48"/>
      <c r="E121" s="49"/>
      <c r="F121" s="82" t="s">
        <v>1</v>
      </c>
      <c r="G121" s="50">
        <f>SUM(G114:G120)</f>
        <v>0</v>
      </c>
      <c r="H121" s="50">
        <f>SUM(H114:H120)</f>
        <v>0</v>
      </c>
      <c r="I121" s="50">
        <f>SUM(I114:I120)</f>
        <v>0</v>
      </c>
    </row>
    <row r="122" spans="2:9" ht="16.5" thickBot="1">
      <c r="B122" s="46"/>
      <c r="C122" s="47"/>
      <c r="D122" s="48"/>
      <c r="E122" s="49"/>
      <c r="F122" s="104" t="s">
        <v>53</v>
      </c>
      <c r="G122" s="105">
        <f>G121+G112</f>
        <v>3394.2200000000003</v>
      </c>
      <c r="H122" s="105">
        <f>H121+H112</f>
        <v>3002.04</v>
      </c>
      <c r="I122" s="106">
        <f>I121+I112</f>
        <v>392.17999999999995</v>
      </c>
    </row>
    <row r="123" spans="2:9" ht="13.5" thickBot="1">
      <c r="B123" s="174" t="s">
        <v>75</v>
      </c>
      <c r="C123" s="142"/>
      <c r="D123" s="48"/>
      <c r="E123" s="49"/>
      <c r="F123" s="86"/>
      <c r="G123" s="87"/>
      <c r="H123" s="87"/>
      <c r="I123" s="97"/>
    </row>
    <row r="124" spans="2:9" ht="18">
      <c r="B124" s="101" t="s">
        <v>61</v>
      </c>
      <c r="C124" s="98"/>
      <c r="D124" s="84"/>
      <c r="E124" s="70"/>
      <c r="F124" s="70"/>
      <c r="G124" s="71"/>
      <c r="H124" s="71"/>
      <c r="I124" s="85"/>
    </row>
    <row r="125" spans="2:9" ht="18">
      <c r="B125" s="102" t="s">
        <v>62</v>
      </c>
      <c r="C125" s="99"/>
      <c r="D125" s="54"/>
      <c r="E125" s="43"/>
      <c r="F125" s="43"/>
      <c r="G125" s="44"/>
      <c r="H125" s="44"/>
      <c r="I125" s="75"/>
    </row>
    <row r="126" spans="2:9" ht="18">
      <c r="B126" s="102" t="s">
        <v>63</v>
      </c>
      <c r="C126" s="99"/>
      <c r="D126" s="54"/>
      <c r="E126" s="43"/>
      <c r="F126" s="43"/>
      <c r="G126" s="44"/>
      <c r="H126" s="44"/>
      <c r="I126" s="75"/>
    </row>
    <row r="127" spans="2:9" ht="18">
      <c r="B127" s="102" t="s">
        <v>64</v>
      </c>
      <c r="C127" s="99"/>
      <c r="D127" s="54"/>
      <c r="E127" s="43"/>
      <c r="F127" s="43"/>
      <c r="G127" s="44"/>
      <c r="H127" s="44"/>
      <c r="I127" s="75"/>
    </row>
    <row r="128" spans="2:9">
      <c r="B128" s="102" t="s">
        <v>65</v>
      </c>
      <c r="C128" s="99"/>
      <c r="D128" s="54"/>
      <c r="E128" s="43"/>
      <c r="F128" s="43"/>
      <c r="G128" s="44"/>
      <c r="H128" s="44"/>
      <c r="I128" s="74"/>
    </row>
    <row r="129" spans="2:9" ht="18">
      <c r="B129" s="102" t="s">
        <v>66</v>
      </c>
      <c r="C129" s="99"/>
      <c r="D129" s="54"/>
      <c r="E129" s="43"/>
      <c r="F129" s="43"/>
      <c r="G129" s="44"/>
      <c r="H129" s="44"/>
      <c r="I129" s="75"/>
    </row>
    <row r="130" spans="2:9" ht="18.75" thickBot="1">
      <c r="B130" s="103" t="s">
        <v>67</v>
      </c>
      <c r="C130" s="100"/>
      <c r="D130" s="78"/>
      <c r="E130" s="79"/>
      <c r="F130" s="79"/>
      <c r="G130" s="80"/>
      <c r="H130" s="80"/>
      <c r="I130" s="81"/>
    </row>
    <row r="131" spans="2:9" ht="13.5" thickBot="1">
      <c r="B131" s="46"/>
      <c r="C131" s="47"/>
      <c r="D131" s="48"/>
      <c r="E131" s="49"/>
      <c r="F131" s="88" t="s">
        <v>1</v>
      </c>
      <c r="G131" s="89">
        <f>SUM(G124:G130)</f>
        <v>0</v>
      </c>
      <c r="H131" s="89">
        <f>SUM(H124:H130)</f>
        <v>0</v>
      </c>
      <c r="I131" s="107">
        <f>SUM(I124:I130)</f>
        <v>0</v>
      </c>
    </row>
    <row r="132" spans="2:9" ht="16.5" thickBot="1">
      <c r="B132" s="46"/>
      <c r="C132" s="47"/>
      <c r="D132" s="48"/>
      <c r="E132" s="49"/>
      <c r="F132" s="108" t="s">
        <v>53</v>
      </c>
      <c r="G132" s="109">
        <f>G131+G122</f>
        <v>3394.2200000000003</v>
      </c>
      <c r="H132" s="109">
        <f>H131+H122</f>
        <v>3002.04</v>
      </c>
      <c r="I132" s="109">
        <f>I131+I122</f>
        <v>392.17999999999995</v>
      </c>
    </row>
    <row r="133" spans="2:9" ht="27.6" customHeight="1">
      <c r="B133" s="46"/>
      <c r="C133" s="47"/>
      <c r="D133" s="48"/>
      <c r="E133" s="49"/>
      <c r="F133" s="178" t="s">
        <v>72</v>
      </c>
      <c r="G133" s="176">
        <f>G132</f>
        <v>3394.2200000000003</v>
      </c>
      <c r="H133" s="176">
        <f>H132</f>
        <v>3002.04</v>
      </c>
      <c r="I133" s="176">
        <f>I132</f>
        <v>392.17999999999995</v>
      </c>
    </row>
    <row r="134" spans="2:9" ht="18.75" thickBot="1">
      <c r="B134" s="14"/>
      <c r="C134" s="35"/>
      <c r="D134" s="21"/>
      <c r="E134" s="27"/>
      <c r="F134" s="179"/>
      <c r="G134" s="177"/>
      <c r="H134" s="177"/>
      <c r="I134" s="177"/>
    </row>
    <row r="135" spans="2:9" ht="19.5" thickBot="1">
      <c r="B135" s="22"/>
      <c r="C135" s="22"/>
      <c r="D135" s="23"/>
      <c r="E135" s="24"/>
      <c r="F135" s="150" t="s">
        <v>102</v>
      </c>
      <c r="G135" s="151"/>
      <c r="H135" s="152"/>
      <c r="I135" s="119">
        <v>25200</v>
      </c>
    </row>
    <row r="136" spans="2:9" ht="18.75" thickBot="1">
      <c r="B136" s="148" t="s">
        <v>2</v>
      </c>
      <c r="C136" s="149"/>
      <c r="D136" s="60"/>
      <c r="E136" s="26"/>
      <c r="F136" s="160" t="s">
        <v>101</v>
      </c>
      <c r="G136" s="161"/>
      <c r="H136" s="162"/>
      <c r="I136" s="119">
        <f>I135-H133</f>
        <v>22197.96</v>
      </c>
    </row>
    <row r="137" spans="2:9" ht="18">
      <c r="B137" s="164" t="s">
        <v>3</v>
      </c>
      <c r="C137" s="165"/>
      <c r="D137" s="61"/>
      <c r="E137" s="26"/>
      <c r="F137" s="27"/>
      <c r="G137" s="27"/>
      <c r="H137" s="29"/>
      <c r="I137" s="25"/>
    </row>
    <row r="138" spans="2:9" ht="18.75" thickBot="1">
      <c r="B138" s="144" t="s">
        <v>8</v>
      </c>
      <c r="C138" s="145"/>
      <c r="D138" s="33"/>
      <c r="E138" s="26"/>
      <c r="F138" s="27"/>
      <c r="G138" s="27"/>
      <c r="H138" s="29"/>
      <c r="I138" s="25"/>
    </row>
    <row r="139" spans="2:9" ht="18">
      <c r="B139" s="30"/>
      <c r="C139" s="31"/>
      <c r="D139" s="32"/>
      <c r="E139" s="26"/>
      <c r="F139" s="27"/>
      <c r="G139" s="27"/>
      <c r="H139" s="29"/>
      <c r="I139" s="28"/>
    </row>
    <row r="140" spans="2:9">
      <c r="G140" s="59"/>
      <c r="H140" s="59"/>
      <c r="I140" s="59"/>
    </row>
  </sheetData>
  <mergeCells count="35">
    <mergeCell ref="B85:C85"/>
    <mergeCell ref="I133:I134"/>
    <mergeCell ref="F133:F134"/>
    <mergeCell ref="B94:C94"/>
    <mergeCell ref="B103:C103"/>
    <mergeCell ref="B113:C113"/>
    <mergeCell ref="B123:C123"/>
    <mergeCell ref="G133:G134"/>
    <mergeCell ref="H133:H134"/>
    <mergeCell ref="B36:C36"/>
    <mergeCell ref="B46:C46"/>
    <mergeCell ref="B56:C56"/>
    <mergeCell ref="B66:C66"/>
    <mergeCell ref="B76:C76"/>
    <mergeCell ref="B26:C26"/>
    <mergeCell ref="A2:L3"/>
    <mergeCell ref="B138:C138"/>
    <mergeCell ref="E10:F10"/>
    <mergeCell ref="B136:C136"/>
    <mergeCell ref="F135:H135"/>
    <mergeCell ref="A5:J5"/>
    <mergeCell ref="A6:J6"/>
    <mergeCell ref="G8:I8"/>
    <mergeCell ref="G9:I9"/>
    <mergeCell ref="F136:H136"/>
    <mergeCell ref="A4:J4"/>
    <mergeCell ref="B137:C137"/>
    <mergeCell ref="A7:C7"/>
    <mergeCell ref="B10:C10"/>
    <mergeCell ref="B11:I11"/>
    <mergeCell ref="E8:F8"/>
    <mergeCell ref="E9:F9"/>
    <mergeCell ref="B8:C8"/>
    <mergeCell ref="B9:C9"/>
    <mergeCell ref="G10:I10"/>
  </mergeCells>
  <phoneticPr fontId="0" type="noConversion"/>
  <printOptions horizontalCentered="1"/>
  <pageMargins left="0.62992125984251968" right="0.55118110236220474" top="0.23622047244094491" bottom="0.27559055118110237" header="0.15748031496062992" footer="0.27559055118110237"/>
  <pageSetup paperSize="9" scale="5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rozliczenie</vt:lpstr>
      <vt:lpstr>rozliczenie!Obszar_wydruku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mbyr</dc:creator>
  <cp:lastModifiedBy>BS</cp:lastModifiedBy>
  <cp:lastPrinted>2020-03-18T05:44:45Z</cp:lastPrinted>
  <dcterms:created xsi:type="dcterms:W3CDTF">2005-04-27T07:23:14Z</dcterms:created>
  <dcterms:modified xsi:type="dcterms:W3CDTF">2021-06-01T11:41:10Z</dcterms:modified>
</cp:coreProperties>
</file>